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_財政G\☆02_調査\000_データ類\07_財政状況資料集\H29決算\06_市町村からの回答\2回目(10月)\○15伊勢原市\"/>
    </mc:Choice>
  </mc:AlternateContent>
  <bookViews>
    <workbookView xWindow="8565" yWindow="150" windowWidth="15360" windowHeight="9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CO34" i="10" l="1"/>
  <c r="CO35" i="10" s="1"/>
  <c r="CO36" i="10" s="1"/>
</calcChain>
</file>

<file path=xl/sharedStrings.xml><?xml version="1.0" encoding="utf-8"?>
<sst xmlns="http://schemas.openxmlformats.org/spreadsheetml/2006/main" count="1052" uniqueCount="587">
  <si>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</si>
  <si>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</si>
  <si>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</si>
  <si>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</si>
  <si>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</si>
  <si>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</si>
  <si>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</si>
  <si>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</si>
  <si>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</si>
  <si>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</si>
  <si>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</si>
  <si>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</si>
  <si>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</si>
  <si>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</si>
  <si>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</si>
  <si>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</si>
  <si>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</si>
  <si>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</si>
  <si>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</si>
  <si>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</si>
  <si>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</si>
  <si>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</si>
  <si>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</si>
  <si>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</si>
  <si>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</si>
  <si>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</si>
  <si>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</si>
  <si>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</si>
  <si>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</si>
  <si>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</si>
  <si>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</si>
  <si>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</si>
  <si>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</si>
  <si>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</si>
  <si>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</si>
  <si>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</si>
  <si>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</si>
  <si>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</si>
  <si>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</si>
  <si>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</si>
  <si>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</si>
  <si>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</si>
  <si>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</si>
  <si>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</si>
  <si>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</si>
  <si>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</si>
  <si>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</si>
  <si>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</si>
  <si>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</si>
  <si>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</si>
  <si>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</si>
  <si>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</si>
  <si>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</si>
  <si>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</si>
  <si>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</si>
  <si>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</si>
  <si>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</si>
  <si>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</si>
  <si>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</si>
  <si>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</si>
  <si>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</si>
  <si>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</si>
  <si>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</si>
  <si>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</si>
  <si>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</si>
  <si>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</si>
  <si>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</si>
  <si>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</si>
  <si>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</si>
  <si>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</si>
  <si>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</si>
  <si>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</si>
  <si>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</si>
  <si>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</si>
  <si>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</si>
  <si>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</si>
  <si>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</si>
  <si>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</si>
  <si>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</si>
  <si>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</si>
  <si>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</si>
  <si>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</si>
  <si>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</si>
  <si>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</si>
  <si>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</si>
  <si>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</si>
  <si>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</si>
  <si>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</si>
  <si>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</si>
  <si>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</si>
  <si>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</si>
  <si>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伊勢原市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</si>
  <si>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</si>
  <si>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</si>
  <si>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</si>
  <si>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</si>
  <si>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</si>
  <si>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</si>
  <si>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</si>
  <si>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</si>
  <si>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</si>
  <si>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</si>
  <si>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</si>
  <si>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</si>
  <si>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</si>
  <si>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</si>
  <si>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</si>
  <si>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</si>
  <si>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</si>
  <si>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</si>
  <si>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</si>
  <si>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</si>
  <si>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</si>
  <si>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</si>
  <si>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</si>
  <si>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</si>
  <si>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</si>
  <si>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</si>
  <si>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</si>
  <si>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</si>
  <si>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</si>
  <si>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</si>
  <si>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</si>
  <si>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</si>
  <si>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</si>
  <si>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</si>
  <si>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</si>
  <si>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</si>
  <si>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</si>
  <si>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</si>
  <si>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</si>
  <si>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</si>
  <si>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</si>
  <si>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</si>
  <si>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</si>
  <si>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</si>
  <si>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</si>
  <si>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</si>
  <si>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</si>
  <si>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</si>
  <si>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</si>
  <si>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</si>
  <si>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</si>
  <si>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</si>
  <si>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</si>
  <si>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</si>
  <si>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</si>
  <si>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</si>
  <si>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</si>
  <si>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</si>
  <si>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</si>
  <si>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</si>
  <si>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</si>
  <si>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</si>
  <si>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</si>
  <si>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</si>
  <si>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</si>
  <si>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</si>
  <si>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</si>
  <si>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</si>
  <si>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</si>
  <si>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</si>
  <si>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</si>
  <si>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</si>
  <si>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</si>
  <si>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</si>
  <si>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</si>
  <si>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</si>
  <si>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</si>
  <si>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</si>
  <si>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</si>
  <si>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</si>
  <si>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</si>
  <si>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</si>
  <si>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</si>
  <si>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</si>
  <si>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</si>
  <si>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</si>
  <si>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</si>
  <si>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</si>
  <si>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</si>
  <si>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</si>
  <si>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</si>
  <si>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</si>
  <si>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</si>
  <si>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</si>
  <si>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</si>
  <si>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</si>
  <si>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</si>
  <si>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</si>
  <si>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</si>
  <si>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</si>
  <si>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</si>
  <si>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</si>
  <si>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</si>
  <si>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</si>
  <si>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</si>
  <si>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</si>
  <si>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</si>
  <si>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</si>
  <si>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</si>
  <si>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</si>
  <si>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</si>
  <si>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</si>
  <si>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</si>
  <si>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</si>
  <si>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神奈川県伊勢原市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</si>
  <si>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</si>
  <si>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</si>
  <si>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</si>
  <si>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</si>
  <si>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</si>
  <si>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</si>
  <si>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</si>
  <si>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</si>
  <si>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</si>
  <si>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</si>
  <si>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</si>
  <si>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</si>
  <si>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</si>
  <si>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</si>
  <si>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</si>
  <si>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</si>
  <si>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</si>
  <si>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</si>
  <si>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</si>
  <si>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</si>
  <si>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</si>
  <si>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</si>
  <si>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</si>
  <si>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</si>
  <si>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</si>
  <si>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</si>
  <si>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</si>
  <si>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</si>
  <si>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</si>
  <si>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</si>
  <si>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</si>
  <si>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</si>
  <si>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</si>
  <si>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</si>
  <si>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</si>
  <si>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</si>
  <si>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</si>
  <si>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</si>
  <si>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</si>
  <si>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</si>
  <si>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</si>
  <si>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</si>
  <si>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</si>
  <si>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</si>
  <si>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</si>
  <si>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</si>
  <si>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</si>
  <si>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</si>
  <si>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</si>
  <si>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</si>
  <si>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</si>
  <si>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</si>
  <si>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</si>
  <si>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</si>
  <si>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</si>
  <si>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</si>
  <si>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</si>
  <si>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</si>
  <si>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</si>
  <si>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</si>
  <si>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</si>
  <si>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</si>
  <si>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</si>
  <si>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</si>
  <si>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</si>
  <si>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</si>
  <si>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</si>
  <si>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</si>
  <si>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</si>
  <si>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</si>
  <si>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</si>
  <si>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</si>
  <si>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</si>
  <si>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</si>
  <si>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</si>
  <si>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</si>
  <si>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</si>
  <si>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</si>
  <si>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</si>
  <si>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</si>
  <si>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</si>
  <si>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</si>
  <si>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</si>
  <si>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</si>
  <si>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</si>
  <si>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</si>
  <si>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</si>
  <si>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</si>
  <si>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</si>
  <si>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</si>
  <si>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</si>
  <si>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</si>
  <si>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</si>
  <si>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</si>
  <si>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</si>
  <si>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</si>
  <si>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</si>
  <si>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</si>
  <si>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</si>
  <si>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</si>
  <si>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</si>
  <si>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</si>
  <si>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</si>
  <si>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</si>
  <si>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</si>
  <si>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</si>
  <si>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</si>
  <si>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</si>
  <si>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</si>
  <si>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</si>
  <si>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</si>
  <si>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</si>
  <si>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</si>
  <si>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</si>
  <si>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</si>
  <si>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</si>
  <si>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</si>
  <si>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</si>
  <si>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</si>
  <si>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</si>
  <si>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</si>
  <si>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</si>
  <si>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</si>
  <si>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</si>
  <si>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</si>
  <si>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</si>
  <si>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</si>
  <si>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</si>
  <si>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</si>
  <si>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</si>
  <si>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</si>
  <si>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</si>
  <si>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</si>
  <si>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</si>
  <si>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</si>
  <si>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</si>
  <si>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</si>
  <si>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</si>
  <si>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</si>
  <si>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</si>
  <si>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</si>
  <si>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</si>
  <si>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</si>
  <si>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</si>
  <si>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</si>
  <si>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</si>
  <si>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</si>
  <si>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</si>
  <si>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</si>
  <si>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</si>
  <si>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神奈川県伊勢原市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</si>
  <si>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</si>
  <si>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</si>
  <si>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</si>
  <si>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</si>
  <si>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</si>
  <si>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</si>
  <si>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</si>
  <si>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</si>
  <si>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</si>
  <si>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</si>
  <si>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</si>
  <si>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</si>
  <si>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</si>
  <si>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</si>
  <si>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</si>
  <si>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</si>
  <si>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</si>
  <si>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</si>
  <si>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</si>
  <si>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</si>
  <si>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</si>
  <si>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</si>
  <si>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</si>
  <si>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</si>
  <si>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</si>
  <si>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</si>
  <si>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</si>
  <si>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</si>
  <si>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</si>
  <si>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</si>
  <si>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</si>
  <si>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</si>
  <si>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</si>
  <si>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</si>
  <si>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</si>
  <si>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</si>
  <si>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</si>
  <si>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</si>
  <si>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</si>
  <si>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</si>
  <si>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</si>
  <si>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</si>
  <si>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</si>
  <si>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</si>
  <si>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</si>
  <si>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</si>
  <si>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</si>
  <si>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</si>
  <si>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</si>
  <si>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</si>
  <si>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</si>
  <si>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</si>
  <si>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</si>
  <si>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</si>
  <si>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</si>
  <si>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</si>
  <si>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</si>
  <si>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</si>
  <si>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</si>
  <si>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</si>
  <si>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</si>
  <si>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</si>
  <si>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</si>
  <si>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</si>
  <si>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</si>
  <si>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</si>
  <si>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</si>
  <si>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</si>
  <si>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</si>
  <si>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</si>
  <si>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</si>
  <si>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</si>
  <si>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</si>
  <si>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</si>
  <si>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</si>
  <si>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</si>
  <si>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</si>
  <si>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</si>
  <si>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</si>
  <si>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</si>
  <si>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</si>
  <si>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</si>
  <si>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</si>
  <si>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</si>
  <si>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</si>
  <si>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</si>
  <si>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</si>
  <si>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</si>
  <si>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</si>
  <si>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</si>
  <si>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</si>
  <si>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</si>
  <si>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</si>
  <si>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</si>
  <si>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</si>
  <si>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</si>
  <si>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</si>
  <si>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</si>
  <si>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</si>
  <si>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</si>
  <si>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</si>
  <si>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</si>
  <si>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</si>
  <si>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</si>
  <si>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</si>
  <si>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</si>
  <si>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</si>
  <si>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</si>
  <si>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</si>
  <si>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</si>
  <si>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</si>
  <si>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</si>
  <si>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</si>
  <si>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</si>
  <si>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</si>
  <si>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</si>
  <si>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</si>
  <si>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</si>
  <si>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</si>
  <si>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</si>
  <si>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</si>
  <si>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</si>
  <si>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</si>
  <si>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</si>
  <si>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</si>
  <si>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</si>
  <si>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</si>
  <si>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</si>
  <si>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</si>
  <si>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</si>
  <si>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</si>
  <si>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</si>
  <si>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</si>
  <si>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</si>
  <si>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</si>
  <si>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</si>
  <si>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</si>
  <si>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</si>
  <si>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</si>
  <si>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</si>
  <si>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</si>
  <si>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</si>
  <si>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</si>
  <si>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</si>
  <si>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</si>
  <si>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</si>
  <si>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</si>
  <si>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</si>
  <si>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</si>
  <si>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</si>
  <si>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</si>
  <si>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</si>
  <si>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</si>
  <si>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</si>
  <si>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</si>
  <si>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</si>
  <si>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</si>
  <si>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</si>
  <si>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</si>
  <si>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</si>
  <si>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</si>
  <si>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</si>
  <si>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</si>
  <si>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</si>
  <si>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</si>
  <si>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</si>
  <si>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</si>
  <si>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</si>
  <si>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</si>
  <si>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</si>
  <si>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</si>
  <si>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</si>
  <si>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</si>
  <si>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</si>
  <si>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</si>
  <si>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</si>
  <si>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</si>
  <si>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</si>
  <si>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</si>
  <si>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</si>
  <si>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</si>
  <si>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</si>
  <si>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</si>
  <si>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</si>
  <si>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</si>
  <si>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</si>
  <si>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0.44</t>
  </si>
  <si>
    <t>一般会計</t>
  </si>
  <si>
    <t>国民健康保険事業特別会計</t>
  </si>
  <si>
    <t>介護保険事業特別会計</t>
  </si>
  <si>
    <t>下水道事業特別会計</t>
  </si>
  <si>
    <t>後期高齢者医療事業特別会計</t>
  </si>
  <si>
    <t>用地取得事業特別会計</t>
  </si>
  <si>
    <t>その他会計（赤字）</t>
  </si>
  <si>
    <t>その他会計（黒字）</t>
  </si>
  <si>
    <t>-</t>
    <phoneticPr fontId="2"/>
  </si>
  <si>
    <t>法非適用企業</t>
  </si>
  <si>
    <t>-</t>
    <phoneticPr fontId="2"/>
  </si>
  <si>
    <t>秦野市伊勢原市環境衛生組合</t>
    <rPh sb="0" eb="3">
      <t>ハダノシ</t>
    </rPh>
    <rPh sb="3" eb="7">
      <t>イセハラシ</t>
    </rPh>
    <rPh sb="7" eb="9">
      <t>カンキョウ</t>
    </rPh>
    <rPh sb="9" eb="11">
      <t>エイセイ</t>
    </rPh>
    <rPh sb="11" eb="13">
      <t>クミアイ</t>
    </rPh>
    <phoneticPr fontId="2"/>
  </si>
  <si>
    <t>金目川水害予防組合</t>
    <rPh sb="0" eb="2">
      <t>カナメ</t>
    </rPh>
    <rPh sb="2" eb="3">
      <t>カワ</t>
    </rPh>
    <rPh sb="3" eb="5">
      <t>スイガイ</t>
    </rPh>
    <rPh sb="5" eb="7">
      <t>ヨボウ</t>
    </rPh>
    <rPh sb="7" eb="9">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</si>
  <si>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</si>
  <si>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</si>
  <si>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</si>
  <si>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t>
    <phoneticPr fontId="2"/>
  </si>
  <si>
    <t>-</t>
    <phoneticPr fontId="2"/>
  </si>
  <si>
    <t>伊勢原市土地開発公社</t>
    <rPh sb="0" eb="4">
      <t>イセハラシ</t>
    </rPh>
    <rPh sb="4" eb="6">
      <t>トチ</t>
    </rPh>
    <rPh sb="6" eb="8">
      <t>カイハツ</t>
    </rPh>
    <rPh sb="8" eb="10">
      <t>コウシャ</t>
    </rPh>
    <phoneticPr fontId="2"/>
  </si>
  <si>
    <t>（一財）伊勢原市事業公社</t>
    <rPh sb="1" eb="2">
      <t>イチ</t>
    </rPh>
    <rPh sb="2" eb="3">
      <t>ザイ</t>
    </rPh>
    <rPh sb="4" eb="8">
      <t>イセハラシ</t>
    </rPh>
    <rPh sb="8" eb="10">
      <t>ジギョウ</t>
    </rPh>
    <rPh sb="10" eb="12">
      <t>コウシャ</t>
    </rPh>
    <phoneticPr fontId="2"/>
  </si>
  <si>
    <t>（公財）伊勢原市みどりのまち振興財団</t>
    <rPh sb="1" eb="2">
      <t>コウ</t>
    </rPh>
    <rPh sb="2" eb="3">
      <t>ザイ</t>
    </rPh>
    <rPh sb="4" eb="8">
      <t>イセハラシ</t>
    </rPh>
    <rPh sb="14" eb="16">
      <t>シンコウ</t>
    </rPh>
    <rPh sb="16" eb="18">
      <t>ザイダン</t>
    </rPh>
    <phoneticPr fontId="2"/>
  </si>
  <si>
    <t>○</t>
    <phoneticPr fontId="2"/>
  </si>
  <si>
    <t>○</t>
    <phoneticPr fontId="2"/>
  </si>
  <si>
    <t>(伊勢原市終末処理場周辺整備基金)</t>
    <rPh sb="1" eb="5">
      <t>イセハラシ</t>
    </rPh>
    <rPh sb="5" eb="7">
      <t>シュウマツ</t>
    </rPh>
    <rPh sb="7" eb="10">
      <t>ショリジョウ</t>
    </rPh>
    <rPh sb="10" eb="12">
      <t>シュウヘン</t>
    </rPh>
    <rPh sb="12" eb="14">
      <t>セイビ</t>
    </rPh>
    <rPh sb="14" eb="16">
      <t>キキン</t>
    </rPh>
    <phoneticPr fontId="11"/>
  </si>
  <si>
    <t>(伊勢原市まちづくり市民ファンド寄附金積立基金)</t>
    <rPh sb="1" eb="5">
      <t>イセハラシ</t>
    </rPh>
    <rPh sb="10" eb="12">
      <t>シミン</t>
    </rPh>
    <rPh sb="16" eb="19">
      <t>キフキン</t>
    </rPh>
    <rPh sb="19" eb="21">
      <t>ツミタテ</t>
    </rPh>
    <rPh sb="21" eb="23">
      <t>キキン</t>
    </rPh>
    <phoneticPr fontId="11"/>
  </si>
  <si>
    <t>(伊勢原市福祉のいずみ基金)</t>
    <rPh sb="1" eb="5">
      <t>イセハラシ</t>
    </rPh>
    <rPh sb="5" eb="7">
      <t>フクシ</t>
    </rPh>
    <rPh sb="11" eb="13">
      <t>キキン</t>
    </rPh>
    <phoneticPr fontId="11"/>
  </si>
  <si>
    <t>(伊勢原市ふるさとの森づくり基金)</t>
    <rPh sb="1" eb="5">
      <t>イセハラシ</t>
    </rPh>
    <rPh sb="10" eb="11">
      <t>モリ</t>
    </rPh>
    <rPh sb="14" eb="16">
      <t>キキン</t>
    </rPh>
    <phoneticPr fontId="11"/>
  </si>
  <si>
    <t>(伊勢原市公共施設等整備基金)</t>
    <rPh sb="1" eb="5">
      <t>イセハラシ</t>
    </rPh>
    <rPh sb="5" eb="7">
      <t>コウキョウ</t>
    </rPh>
    <rPh sb="7" eb="10">
      <t>シセツナド</t>
    </rPh>
    <rPh sb="10" eb="12">
      <t>セイビ</t>
    </rPh>
    <rPh sb="12" eb="1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</si>
  <si>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</si>
  <si>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</si>
  <si>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</si>
  <si>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</si>
  <si>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</si>
  <si>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</si>
  <si>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</si>
  <si>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</si>
  <si>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</si>
  <si>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</si>
  <si>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</si>
  <si>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</si>
  <si>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は、減少傾向であるとともに類似団体平均と比べて低い水準で推移してきたが、平成27年度に上昇に転じた。一方、将来負担比率は、減少傾向にあるものの類似団体平均と比べると高い水準にある。実質公債費比率は、土地開発公社経営健全化計画に基づく用地取得費の償還開始や、事業公社経営健全化計画（H24～H37）に基づく、長期債務の解消に取り組み、増加傾向にある。比率の上昇が考えられるため、今後も公社の適正な運用に努めるとともに、新規市債発行を可能な限り抑制し、元利償還金の圧縮に努める。</t>
    <phoneticPr fontId="2"/>
  </si>
  <si>
    <t>・将来負担比率が減少傾向にあるものの、類似団体と比べて高い水準にあり、有形固定資産減価償却率も高い水準にある。主な要因としては、昭和40年～50年代に建設された小中学校舎が多数あり、学校施設の有形固定資産減価償却率が69.5%となっていることなどがあげられる。公共施設等総合管理計画に基づき、今後、老朽化対策に積極的に取り組んで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</si>
</sst>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xmlns:c16r2="http://schemas.microsoft.com/office/drawing/2015/06/chart">
            <c:ext xmlns:c16="http://schemas.microsoft.com/office/drawing/2014/chart" uri="{C3380CC4-5D6E-409C-BE32-E72D297353CC}">
              <c16:uniqueId val="{00000000-02FE-488B-8949-E4B97D2EF1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19616</c:v>
                </c:pt>
                <c:pt idx="1">
                  <c:v>21060</c:v>
                </c:pt>
                <c:pt idx="2">
                  <c:v>23537</c:v>
                </c:pt>
                <c:pt idx="3">
                  <c:v>27585</c:v>
                </c:pt>
                <c:pt idx="4">
                  <c:v>28329</c:v>
                </c:pt>
              </c:numCache>
            </c:numRef>
          </c:val>
          <c:smooth val="0"/>
          <c:extLst xmlns:c16r2="http://schemas.microsoft.com/office/drawing/2015/06/chart">
            <c:ext xmlns:c16="http://schemas.microsoft.com/office/drawing/2014/chart" uri="{C3380CC4-5D6E-409C-BE32-E72D297353CC}">
              <c16:uniqueId val="{00000001-02FE-488B-8949-E4B97D2EF13A}"/>
            </c:ext>
          </c:extLst>
        </c:ser>
        <c:dLbls>
          <c:showLegendKey val="0"/>
          <c:showVal val="0"/>
          <c:showCatName val="0"/>
          <c:showSerName val="0"/>
          <c:showPercent val="0"/>
          <c:showBubbleSize val="0"/>
        </c:dLbls>
        <c:marker val="1"/>
        <c:smooth val="0"/>
        <c:axId val="457343968"/>
        <c:axId val="457344352"/>
      </c:lineChart>
      <c:catAx>
        <c:axId val="457343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344352"/>
        <c:crosses val="autoZero"/>
        <c:auto val="1"/>
        <c:lblAlgn val="ctr"/>
        <c:lblOffset val="100"/>
        <c:tickLblSkip val="1"/>
        <c:tickMarkSkip val="1"/>
        <c:noMultiLvlLbl val="0"/>
      </c:catAx>
      <c:valAx>
        <c:axId val="4573443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34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5.0599999999999996</c:v>
                </c:pt>
                <c:pt idx="1">
                  <c:v>5.15</c:v>
                </c:pt>
                <c:pt idx="2">
                  <c:v>5.38</c:v>
                </c:pt>
                <c:pt idx="3">
                  <c:v>4.6100000000000003</c:v>
                </c:pt>
                <c:pt idx="4">
                  <c:v>4.83</c:v>
                </c:pt>
              </c:numCache>
            </c:numRef>
          </c:val>
          <c:extLst xmlns:c16r2="http://schemas.microsoft.com/office/drawing/2015/06/chart">
            <c:ext xmlns:c16="http://schemas.microsoft.com/office/drawing/2014/chart" uri="{C3380CC4-5D6E-409C-BE32-E72D297353CC}">
              <c16:uniqueId val="{00000000-35D8-4EB2-AECB-8010FAAA42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3.98</c:v>
                </c:pt>
                <c:pt idx="1">
                  <c:v>4.45</c:v>
                </c:pt>
                <c:pt idx="2">
                  <c:v>6.58</c:v>
                </c:pt>
                <c:pt idx="3">
                  <c:v>6.7</c:v>
                </c:pt>
                <c:pt idx="4">
                  <c:v>8</c:v>
                </c:pt>
              </c:numCache>
            </c:numRef>
          </c:val>
          <c:extLst xmlns:c16r2="http://schemas.microsoft.com/office/drawing/2015/06/chart">
            <c:ext xmlns:c16="http://schemas.microsoft.com/office/drawing/2014/chart" uri="{C3380CC4-5D6E-409C-BE32-E72D297353CC}">
              <c16:uniqueId val="{00000001-35D8-4EB2-AECB-8010FAAA4246}"/>
            </c:ext>
          </c:extLst>
        </c:ser>
        <c:dLbls>
          <c:showLegendKey val="0"/>
          <c:showVal val="0"/>
          <c:showCatName val="0"/>
          <c:showSerName val="0"/>
          <c:showPercent val="0"/>
          <c:showBubbleSize val="0"/>
        </c:dLbls>
        <c:gapWidth val="250"/>
        <c:overlap val="100"/>
        <c:axId val="462547688"/>
        <c:axId val="462548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1.98</c:v>
                </c:pt>
                <c:pt idx="1">
                  <c:v>0.47</c:v>
                </c:pt>
                <c:pt idx="2">
                  <c:v>2.48</c:v>
                </c:pt>
                <c:pt idx="3">
                  <c:v>-0.44</c:v>
                </c:pt>
                <c:pt idx="4">
                  <c:v>1.59</c:v>
                </c:pt>
              </c:numCache>
            </c:numRef>
          </c:val>
          <c:smooth val="0"/>
          <c:extLst xmlns:c16r2="http://schemas.microsoft.com/office/drawing/2015/06/chart">
            <c:ext xmlns:c16="http://schemas.microsoft.com/office/drawing/2014/chart" uri="{C3380CC4-5D6E-409C-BE32-E72D297353CC}">
              <c16:uniqueId val="{00000002-35D8-4EB2-AECB-8010FAAA4246}"/>
            </c:ext>
          </c:extLst>
        </c:ser>
        <c:dLbls>
          <c:showLegendKey val="0"/>
          <c:showVal val="0"/>
          <c:showCatName val="0"/>
          <c:showSerName val="0"/>
          <c:showPercent val="0"/>
          <c:showBubbleSize val="0"/>
        </c:dLbls>
        <c:marker val="1"/>
        <c:smooth val="0"/>
        <c:axId val="462547688"/>
        <c:axId val="462548072"/>
      </c:lineChart>
      <c:catAx>
        <c:axId val="46254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2548072"/>
        <c:crosses val="autoZero"/>
        <c:auto val="1"/>
        <c:lblAlgn val="ctr"/>
        <c:lblOffset val="100"/>
        <c:tickLblSkip val="1"/>
        <c:tickMarkSkip val="1"/>
        <c:noMultiLvlLbl val="0"/>
      </c:catAx>
      <c:valAx>
        <c:axId val="462548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54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4E2-4720-A6AC-4385370455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4E2-4720-A6AC-4385370455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4E2-4720-A6AC-43853704555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4E2-4720-A6AC-43853704555E}"/>
            </c:ext>
          </c:extLst>
        </c:ser>
        <c:ser>
          <c:idx val="4"/>
          <c:order val="4"/>
          <c:tx>
            <c:strRef>
              <c:f>データシート!$A$31</c:f>
              <c:strCache>
                <c:ptCount val="1"/>
                <c:pt idx="0">
                  <c:v>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4E2-4720-A6AC-43853704555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0.04</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44E2-4720-A6AC-43853704555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c:v>
                </c:pt>
                <c:pt idx="2">
                  <c:v>#N/A</c:v>
                </c:pt>
                <c:pt idx="3">
                  <c:v>0.34</c:v>
                </c:pt>
                <c:pt idx="4">
                  <c:v>#N/A</c:v>
                </c:pt>
                <c:pt idx="5">
                  <c:v>0.71</c:v>
                </c:pt>
                <c:pt idx="6">
                  <c:v>#N/A</c:v>
                </c:pt>
                <c:pt idx="7">
                  <c:v>0.78</c:v>
                </c:pt>
                <c:pt idx="8">
                  <c:v>#N/A</c:v>
                </c:pt>
                <c:pt idx="9">
                  <c:v>0.64</c:v>
                </c:pt>
              </c:numCache>
            </c:numRef>
          </c:val>
          <c:extLst xmlns:c16r2="http://schemas.microsoft.com/office/drawing/2015/06/chart">
            <c:ext xmlns:c16="http://schemas.microsoft.com/office/drawing/2014/chart" uri="{C3380CC4-5D6E-409C-BE32-E72D297353CC}">
              <c16:uniqueId val="{00000006-44E2-4720-A6AC-43853704555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0.89</c:v>
                </c:pt>
                <c:pt idx="2">
                  <c:v>#N/A</c:v>
                </c:pt>
                <c:pt idx="3">
                  <c:v>1.31</c:v>
                </c:pt>
                <c:pt idx="4">
                  <c:v>#N/A</c:v>
                </c:pt>
                <c:pt idx="5">
                  <c:v>1.38</c:v>
                </c:pt>
                <c:pt idx="6">
                  <c:v>#N/A</c:v>
                </c:pt>
                <c:pt idx="7">
                  <c:v>1.46</c:v>
                </c:pt>
                <c:pt idx="8">
                  <c:v>#N/A</c:v>
                </c:pt>
                <c:pt idx="9">
                  <c:v>1.41</c:v>
                </c:pt>
              </c:numCache>
            </c:numRef>
          </c:val>
          <c:extLst xmlns:c16r2="http://schemas.microsoft.com/office/drawing/2015/06/chart">
            <c:ext xmlns:c16="http://schemas.microsoft.com/office/drawing/2014/chart" uri="{C3380CC4-5D6E-409C-BE32-E72D297353CC}">
              <c16:uniqueId val="{00000007-44E2-4720-A6AC-43853704555E}"/>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c:v>
                </c:pt>
                <c:pt idx="2">
                  <c:v>#N/A</c:v>
                </c:pt>
                <c:pt idx="3">
                  <c:v>1.99</c:v>
                </c:pt>
                <c:pt idx="4">
                  <c:v>#N/A</c:v>
                </c:pt>
                <c:pt idx="5">
                  <c:v>2.76</c:v>
                </c:pt>
                <c:pt idx="6">
                  <c:v>#N/A</c:v>
                </c:pt>
                <c:pt idx="7">
                  <c:v>4</c:v>
                </c:pt>
                <c:pt idx="8">
                  <c:v>#N/A</c:v>
                </c:pt>
                <c:pt idx="9">
                  <c:v>4.29</c:v>
                </c:pt>
              </c:numCache>
            </c:numRef>
          </c:val>
          <c:extLst xmlns:c16r2="http://schemas.microsoft.com/office/drawing/2015/06/chart">
            <c:ext xmlns:c16="http://schemas.microsoft.com/office/drawing/2014/chart" uri="{C3380CC4-5D6E-409C-BE32-E72D297353CC}">
              <c16:uniqueId val="{00000008-44E2-4720-A6AC-4385370455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5.05</c:v>
                </c:pt>
                <c:pt idx="2">
                  <c:v>#N/A</c:v>
                </c:pt>
                <c:pt idx="3">
                  <c:v>5.15</c:v>
                </c:pt>
                <c:pt idx="4">
                  <c:v>#N/A</c:v>
                </c:pt>
                <c:pt idx="5">
                  <c:v>5.37</c:v>
                </c:pt>
                <c:pt idx="6">
                  <c:v>#N/A</c:v>
                </c:pt>
                <c:pt idx="7">
                  <c:v>4.6100000000000003</c:v>
                </c:pt>
                <c:pt idx="8">
                  <c:v>#N/A</c:v>
                </c:pt>
                <c:pt idx="9">
                  <c:v>4.82</c:v>
                </c:pt>
              </c:numCache>
            </c:numRef>
          </c:val>
          <c:extLst xmlns:c16r2="http://schemas.microsoft.com/office/drawing/2015/06/chart">
            <c:ext xmlns:c16="http://schemas.microsoft.com/office/drawing/2014/chart" uri="{C3380CC4-5D6E-409C-BE32-E72D297353CC}">
              <c16:uniqueId val="{00000009-44E2-4720-A6AC-43853704555E}"/>
            </c:ext>
          </c:extLst>
        </c:ser>
        <c:dLbls>
          <c:showLegendKey val="0"/>
          <c:showVal val="0"/>
          <c:showCatName val="0"/>
          <c:showSerName val="0"/>
          <c:showPercent val="0"/>
          <c:showBubbleSize val="0"/>
        </c:dLbls>
        <c:gapWidth val="150"/>
        <c:overlap val="100"/>
        <c:axId val="465980544"/>
        <c:axId val="465980928"/>
      </c:barChart>
      <c:catAx>
        <c:axId val="46598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980928"/>
        <c:crosses val="autoZero"/>
        <c:auto val="1"/>
        <c:lblAlgn val="ctr"/>
        <c:lblOffset val="100"/>
        <c:tickLblSkip val="1"/>
        <c:tickMarkSkip val="1"/>
        <c:noMultiLvlLbl val="0"/>
      </c:catAx>
      <c:valAx>
        <c:axId val="46598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98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2955</c:v>
                </c:pt>
                <c:pt idx="5">
                  <c:v>3043</c:v>
                </c:pt>
                <c:pt idx="8">
                  <c:v>2868</c:v>
                </c:pt>
                <c:pt idx="11">
                  <c:v>2958</c:v>
                </c:pt>
                <c:pt idx="14">
                  <c:v>3048</c:v>
                </c:pt>
              </c:numCache>
            </c:numRef>
          </c:val>
          <c:extLst xmlns:c16r2="http://schemas.microsoft.com/office/drawing/2015/06/chart">
            <c:ext xmlns:c16="http://schemas.microsoft.com/office/drawing/2014/chart" uri="{C3380CC4-5D6E-409C-BE32-E72D297353CC}">
              <c16:uniqueId val="{00000000-F79E-4183-88CE-1C775AA971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9E-4183-88CE-1C775AA971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139</c:v>
                </c:pt>
                <c:pt idx="3">
                  <c:v>243</c:v>
                </c:pt>
                <c:pt idx="6">
                  <c:v>420</c:v>
                </c:pt>
                <c:pt idx="9">
                  <c:v>477</c:v>
                </c:pt>
                <c:pt idx="12">
                  <c:v>447</c:v>
                </c:pt>
              </c:numCache>
            </c:numRef>
          </c:val>
          <c:extLst xmlns:c16r2="http://schemas.microsoft.com/office/drawing/2015/06/chart">
            <c:ext xmlns:c16="http://schemas.microsoft.com/office/drawing/2014/chart" uri="{C3380CC4-5D6E-409C-BE32-E72D297353CC}">
              <c16:uniqueId val="{00000002-F79E-4183-88CE-1C775AA971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22</c:v>
                </c:pt>
                <c:pt idx="6">
                  <c:v>35</c:v>
                </c:pt>
                <c:pt idx="9">
                  <c:v>192</c:v>
                </c:pt>
                <c:pt idx="12">
                  <c:v>192</c:v>
                </c:pt>
              </c:numCache>
            </c:numRef>
          </c:val>
          <c:extLst xmlns:c16r2="http://schemas.microsoft.com/office/drawing/2015/06/chart">
            <c:ext xmlns:c16="http://schemas.microsoft.com/office/drawing/2014/chart" uri="{C3380CC4-5D6E-409C-BE32-E72D297353CC}">
              <c16:uniqueId val="{00000003-F79E-4183-88CE-1C775AA971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948</c:v>
                </c:pt>
                <c:pt idx="3">
                  <c:v>895</c:v>
                </c:pt>
                <c:pt idx="6">
                  <c:v>899</c:v>
                </c:pt>
                <c:pt idx="9">
                  <c:v>863</c:v>
                </c:pt>
                <c:pt idx="12">
                  <c:v>867</c:v>
                </c:pt>
              </c:numCache>
            </c:numRef>
          </c:val>
          <c:extLst xmlns:c16r2="http://schemas.microsoft.com/office/drawing/2015/06/chart">
            <c:ext xmlns:c16="http://schemas.microsoft.com/office/drawing/2014/chart" uri="{C3380CC4-5D6E-409C-BE32-E72D297353CC}">
              <c16:uniqueId val="{00000004-F79E-4183-88CE-1C775AA971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9E-4183-88CE-1C775AA971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9E-4183-88CE-1C775AA971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2683</c:v>
                </c:pt>
                <c:pt idx="3">
                  <c:v>2657</c:v>
                </c:pt>
                <c:pt idx="6">
                  <c:v>2637</c:v>
                </c:pt>
                <c:pt idx="9">
                  <c:v>2721</c:v>
                </c:pt>
                <c:pt idx="12">
                  <c:v>2816</c:v>
                </c:pt>
              </c:numCache>
            </c:numRef>
          </c:val>
          <c:extLst xmlns:c16r2="http://schemas.microsoft.com/office/drawing/2015/06/chart">
            <c:ext xmlns:c16="http://schemas.microsoft.com/office/drawing/2014/chart" uri="{C3380CC4-5D6E-409C-BE32-E72D297353CC}">
              <c16:uniqueId val="{00000007-F79E-4183-88CE-1C775AA9714F}"/>
            </c:ext>
          </c:extLst>
        </c:ser>
        <c:dLbls>
          <c:showLegendKey val="0"/>
          <c:showVal val="0"/>
          <c:showCatName val="0"/>
          <c:showSerName val="0"/>
          <c:showPercent val="0"/>
          <c:showBubbleSize val="0"/>
        </c:dLbls>
        <c:gapWidth val="100"/>
        <c:overlap val="100"/>
        <c:axId val="457686200"/>
        <c:axId val="35180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833</c:v>
                </c:pt>
                <c:pt idx="2">
                  <c:v>#N/A</c:v>
                </c:pt>
                <c:pt idx="3">
                  <c:v>#N/A</c:v>
                </c:pt>
                <c:pt idx="4">
                  <c:v>774</c:v>
                </c:pt>
                <c:pt idx="5">
                  <c:v>#N/A</c:v>
                </c:pt>
                <c:pt idx="6">
                  <c:v>#N/A</c:v>
                </c:pt>
                <c:pt idx="7">
                  <c:v>1123</c:v>
                </c:pt>
                <c:pt idx="8">
                  <c:v>#N/A</c:v>
                </c:pt>
                <c:pt idx="9">
                  <c:v>#N/A</c:v>
                </c:pt>
                <c:pt idx="10">
                  <c:v>1295</c:v>
                </c:pt>
                <c:pt idx="11">
                  <c:v>#N/A</c:v>
                </c:pt>
                <c:pt idx="12">
                  <c:v>#N/A</c:v>
                </c:pt>
                <c:pt idx="13">
                  <c:v>1274</c:v>
                </c:pt>
                <c:pt idx="14">
                  <c:v>#N/A</c:v>
                </c:pt>
              </c:numCache>
            </c:numRef>
          </c:val>
          <c:smooth val="0"/>
          <c:extLst xmlns:c16r2="http://schemas.microsoft.com/office/drawing/2015/06/chart">
            <c:ext xmlns:c16="http://schemas.microsoft.com/office/drawing/2014/chart" uri="{C3380CC4-5D6E-409C-BE32-E72D297353CC}">
              <c16:uniqueId val="{00000008-F79E-4183-88CE-1C775AA9714F}"/>
            </c:ext>
          </c:extLst>
        </c:ser>
        <c:dLbls>
          <c:showLegendKey val="0"/>
          <c:showVal val="0"/>
          <c:showCatName val="0"/>
          <c:showSerName val="0"/>
          <c:showPercent val="0"/>
          <c:showBubbleSize val="0"/>
        </c:dLbls>
        <c:marker val="1"/>
        <c:smooth val="0"/>
        <c:axId val="457686200"/>
        <c:axId val="351801552"/>
      </c:lineChart>
      <c:catAx>
        <c:axId val="45768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801552"/>
        <c:crosses val="autoZero"/>
        <c:auto val="1"/>
        <c:lblAlgn val="ctr"/>
        <c:lblOffset val="100"/>
        <c:tickLblSkip val="1"/>
        <c:tickMarkSkip val="1"/>
        <c:noMultiLvlLbl val="0"/>
      </c:catAx>
      <c:valAx>
        <c:axId val="35180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686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26916</c:v>
                </c:pt>
                <c:pt idx="5">
                  <c:v>26692</c:v>
                </c:pt>
                <c:pt idx="8">
                  <c:v>26246</c:v>
                </c:pt>
                <c:pt idx="11">
                  <c:v>25496</c:v>
                </c:pt>
                <c:pt idx="14">
                  <c:v>24369</c:v>
                </c:pt>
              </c:numCache>
            </c:numRef>
          </c:val>
          <c:extLst xmlns:c16r2="http://schemas.microsoft.com/office/drawing/2015/06/chart">
            <c:ext xmlns:c16="http://schemas.microsoft.com/office/drawing/2014/chart" uri="{C3380CC4-5D6E-409C-BE32-E72D297353CC}">
              <c16:uniqueId val="{00000000-D3C3-468F-9E53-61FFC6867B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6002</c:v>
                </c:pt>
                <c:pt idx="5">
                  <c:v>5682</c:v>
                </c:pt>
                <c:pt idx="8">
                  <c:v>5723</c:v>
                </c:pt>
                <c:pt idx="11">
                  <c:v>5816</c:v>
                </c:pt>
                <c:pt idx="14">
                  <c:v>6176</c:v>
                </c:pt>
              </c:numCache>
            </c:numRef>
          </c:val>
          <c:extLst xmlns:c16r2="http://schemas.microsoft.com/office/drawing/2015/06/chart">
            <c:ext xmlns:c16="http://schemas.microsoft.com/office/drawing/2014/chart" uri="{C3380CC4-5D6E-409C-BE32-E72D297353CC}">
              <c16:uniqueId val="{00000001-D3C3-468F-9E53-61FFC6867B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1741</c:v>
                </c:pt>
                <c:pt idx="5">
                  <c:v>1939</c:v>
                </c:pt>
                <c:pt idx="8">
                  <c:v>2275</c:v>
                </c:pt>
                <c:pt idx="11">
                  <c:v>2686</c:v>
                </c:pt>
                <c:pt idx="14">
                  <c:v>3302</c:v>
                </c:pt>
              </c:numCache>
            </c:numRef>
          </c:val>
          <c:extLst xmlns:c16r2="http://schemas.microsoft.com/office/drawing/2015/06/chart">
            <c:ext xmlns:c16="http://schemas.microsoft.com/office/drawing/2014/chart" uri="{C3380CC4-5D6E-409C-BE32-E72D297353CC}">
              <c16:uniqueId val="{00000002-D3C3-468F-9E53-61FFC6867B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C3-468F-9E53-61FFC6867B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C3-468F-9E53-61FFC6867B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382</c:v>
                </c:pt>
                <c:pt idx="3">
                  <c:v>347</c:v>
                </c:pt>
                <c:pt idx="6">
                  <c:v>312</c:v>
                </c:pt>
                <c:pt idx="9">
                  <c:v>278</c:v>
                </c:pt>
                <c:pt idx="12">
                  <c:v>245</c:v>
                </c:pt>
              </c:numCache>
            </c:numRef>
          </c:val>
          <c:extLst xmlns:c16r2="http://schemas.microsoft.com/office/drawing/2015/06/chart">
            <c:ext xmlns:c16="http://schemas.microsoft.com/office/drawing/2014/chart" uri="{C3380CC4-5D6E-409C-BE32-E72D297353CC}">
              <c16:uniqueId val="{00000005-D3C3-468F-9E53-61FFC6867B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4416</c:v>
                </c:pt>
                <c:pt idx="3">
                  <c:v>3713</c:v>
                </c:pt>
                <c:pt idx="6">
                  <c:v>3647</c:v>
                </c:pt>
                <c:pt idx="9">
                  <c:v>3515</c:v>
                </c:pt>
                <c:pt idx="12">
                  <c:v>3392</c:v>
                </c:pt>
              </c:numCache>
            </c:numRef>
          </c:val>
          <c:extLst xmlns:c16r2="http://schemas.microsoft.com/office/drawing/2015/06/chart">
            <c:ext xmlns:c16="http://schemas.microsoft.com/office/drawing/2014/chart" uri="{C3380CC4-5D6E-409C-BE32-E72D297353CC}">
              <c16:uniqueId val="{00000006-D3C3-468F-9E53-61FFC6867B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2184</c:v>
                </c:pt>
                <c:pt idx="3">
                  <c:v>2163</c:v>
                </c:pt>
                <c:pt idx="6">
                  <c:v>2141</c:v>
                </c:pt>
                <c:pt idx="9">
                  <c:v>1916</c:v>
                </c:pt>
                <c:pt idx="12">
                  <c:v>2364</c:v>
                </c:pt>
              </c:numCache>
            </c:numRef>
          </c:val>
          <c:extLst xmlns:c16r2="http://schemas.microsoft.com/office/drawing/2015/06/chart">
            <c:ext xmlns:c16="http://schemas.microsoft.com/office/drawing/2014/chart" uri="{C3380CC4-5D6E-409C-BE32-E72D297353CC}">
              <c16:uniqueId val="{00000007-D3C3-468F-9E53-61FFC6867B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12274</c:v>
                </c:pt>
                <c:pt idx="3">
                  <c:v>11875</c:v>
                </c:pt>
                <c:pt idx="6">
                  <c:v>11743</c:v>
                </c:pt>
                <c:pt idx="9">
                  <c:v>11393</c:v>
                </c:pt>
                <c:pt idx="12">
                  <c:v>11381</c:v>
                </c:pt>
              </c:numCache>
            </c:numRef>
          </c:val>
          <c:extLst xmlns:c16r2="http://schemas.microsoft.com/office/drawing/2015/06/chart">
            <c:ext xmlns:c16="http://schemas.microsoft.com/office/drawing/2014/chart" uri="{C3380CC4-5D6E-409C-BE32-E72D297353CC}">
              <c16:uniqueId val="{00000008-D3C3-468F-9E53-61FFC6867B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6992</c:v>
                </c:pt>
                <c:pt idx="3">
                  <c:v>6638</c:v>
                </c:pt>
                <c:pt idx="6">
                  <c:v>6203</c:v>
                </c:pt>
                <c:pt idx="9">
                  <c:v>5764</c:v>
                </c:pt>
                <c:pt idx="12">
                  <c:v>5345</c:v>
                </c:pt>
              </c:numCache>
            </c:numRef>
          </c:val>
          <c:extLst xmlns:c16r2="http://schemas.microsoft.com/office/drawing/2015/06/chart">
            <c:ext xmlns:c16="http://schemas.microsoft.com/office/drawing/2014/chart" uri="{C3380CC4-5D6E-409C-BE32-E72D297353CC}">
              <c16:uniqueId val="{00000009-D3C3-468F-9E53-61FFC6867B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27085</c:v>
                </c:pt>
                <c:pt idx="3">
                  <c:v>27043</c:v>
                </c:pt>
                <c:pt idx="6">
                  <c:v>26620</c:v>
                </c:pt>
                <c:pt idx="9">
                  <c:v>25881</c:v>
                </c:pt>
                <c:pt idx="12">
                  <c:v>25012</c:v>
                </c:pt>
              </c:numCache>
            </c:numRef>
          </c:val>
          <c:extLst xmlns:c16r2="http://schemas.microsoft.com/office/drawing/2015/06/chart">
            <c:ext xmlns:c16="http://schemas.microsoft.com/office/drawing/2014/chart" uri="{C3380CC4-5D6E-409C-BE32-E72D297353CC}">
              <c16:uniqueId val="{0000000A-D3C3-468F-9E53-61FFC6867B01}"/>
            </c:ext>
          </c:extLst>
        </c:ser>
        <c:dLbls>
          <c:showLegendKey val="0"/>
          <c:showVal val="0"/>
          <c:showCatName val="0"/>
          <c:showSerName val="0"/>
          <c:showPercent val="0"/>
          <c:showBubbleSize val="0"/>
        </c:dLbls>
        <c:gapWidth val="100"/>
        <c:overlap val="100"/>
        <c:axId val="466231800"/>
        <c:axId val="46623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18674</c:v>
                </c:pt>
                <c:pt idx="2">
                  <c:v>#N/A</c:v>
                </c:pt>
                <c:pt idx="3">
                  <c:v>#N/A</c:v>
                </c:pt>
                <c:pt idx="4">
                  <c:v>17465</c:v>
                </c:pt>
                <c:pt idx="5">
                  <c:v>#N/A</c:v>
                </c:pt>
                <c:pt idx="6">
                  <c:v>#N/A</c:v>
                </c:pt>
                <c:pt idx="7">
                  <c:v>16422</c:v>
                </c:pt>
                <c:pt idx="8">
                  <c:v>#N/A</c:v>
                </c:pt>
                <c:pt idx="9">
                  <c:v>#N/A</c:v>
                </c:pt>
                <c:pt idx="10">
                  <c:v>14749</c:v>
                </c:pt>
                <c:pt idx="11">
                  <c:v>#N/A</c:v>
                </c:pt>
                <c:pt idx="12">
                  <c:v>#N/A</c:v>
                </c:pt>
                <c:pt idx="13">
                  <c:v>13891</c:v>
                </c:pt>
                <c:pt idx="14">
                  <c:v>#N/A</c:v>
                </c:pt>
              </c:numCache>
            </c:numRef>
          </c:val>
          <c:smooth val="0"/>
          <c:extLst xmlns:c16r2="http://schemas.microsoft.com/office/drawing/2015/06/chart">
            <c:ext xmlns:c16="http://schemas.microsoft.com/office/drawing/2014/chart" uri="{C3380CC4-5D6E-409C-BE32-E72D297353CC}">
              <c16:uniqueId val="{0000000B-D3C3-468F-9E53-61FFC6867B01}"/>
            </c:ext>
          </c:extLst>
        </c:ser>
        <c:dLbls>
          <c:showLegendKey val="0"/>
          <c:showVal val="0"/>
          <c:showCatName val="0"/>
          <c:showSerName val="0"/>
          <c:showPercent val="0"/>
          <c:showBubbleSize val="0"/>
        </c:dLbls>
        <c:marker val="1"/>
        <c:smooth val="0"/>
        <c:axId val="466231800"/>
        <c:axId val="466232192"/>
      </c:lineChart>
      <c:catAx>
        <c:axId val="466231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232192"/>
        <c:crosses val="autoZero"/>
        <c:auto val="1"/>
        <c:lblAlgn val="ctr"/>
        <c:lblOffset val="100"/>
        <c:tickLblSkip val="1"/>
        <c:tickMarkSkip val="1"/>
        <c:noMultiLvlLbl val="0"/>
      </c:catAx>
      <c:valAx>
        <c:axId val="46623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231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1231</c:v>
                </c:pt>
                <c:pt idx="1">
                  <c:v>1275</c:v>
                </c:pt>
                <c:pt idx="2">
                  <c:v>1533</c:v>
                </c:pt>
              </c:numCache>
            </c:numRef>
          </c:val>
          <c:extLst xmlns:c16r2="http://schemas.microsoft.com/office/drawing/2015/06/chart">
            <c:ext xmlns:c16="http://schemas.microsoft.com/office/drawing/2014/chart" uri="{C3380CC4-5D6E-409C-BE32-E72D297353CC}">
              <c16:uniqueId val="{00000000-91C4-4B41-B090-8B0BE30A72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1C4-4B41-B090-8B0BE30A72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510</c:v>
                </c:pt>
                <c:pt idx="1">
                  <c:v>634</c:v>
                </c:pt>
                <c:pt idx="2">
                  <c:v>714</c:v>
                </c:pt>
              </c:numCache>
            </c:numRef>
          </c:val>
          <c:extLst xmlns:c16r2="http://schemas.microsoft.com/office/drawing/2015/06/chart">
            <c:ext xmlns:c16="http://schemas.microsoft.com/office/drawing/2014/chart" uri="{C3380CC4-5D6E-409C-BE32-E72D297353CC}">
              <c16:uniqueId val="{00000002-91C4-4B41-B090-8B0BE30A72F3}"/>
            </c:ext>
          </c:extLst>
        </c:ser>
        <c:dLbls>
          <c:showLegendKey val="0"/>
          <c:showVal val="0"/>
          <c:showCatName val="0"/>
          <c:showSerName val="0"/>
          <c:showPercent val="0"/>
          <c:showBubbleSize val="0"/>
        </c:dLbls>
        <c:gapWidth val="120"/>
        <c:overlap val="100"/>
        <c:axId val="466232584"/>
        <c:axId val="466235720"/>
      </c:barChart>
      <c:catAx>
        <c:axId val="46623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6235720"/>
        <c:crosses val="autoZero"/>
        <c:auto val="1"/>
        <c:lblAlgn val="ctr"/>
        <c:lblOffset val="100"/>
        <c:tickLblSkip val="1"/>
        <c:tickMarkSkip val="1"/>
        <c:noMultiLvlLbl val="0"/>
      </c:catAx>
      <c:valAx>
        <c:axId val="466235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6232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27-4115-BD46-1709CF95E3C0}"/>
                </c:ext>
                <c:ext xmlns:c15="http://schemas.microsoft.com/office/drawing/2012/chart" uri="{CE6537A1-D6FC-4f65-9D91-7224C49458BB}">
                  <c15:dlblFieldTable>
                    <c15:dlblFTEntry>
                      <c15:txfldGUID>{D7C05164-22CB-4F33-889D-518B39A23D44}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27-4115-BD46-1709CF95E3C0}"/>
                </c:ext>
                <c:ext xmlns:c15="http://schemas.microsoft.com/office/drawing/2012/chart" uri="{CE6537A1-D6FC-4f65-9D91-7224C49458BB}">
                  <c15:dlblFieldTable>
                    <c15:dlblFTEntry>
                      <c15:txfldGUID>{5C9C239D-8CDE-42DC-A435-B309D3DF38F9}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27-4115-BD46-1709CF95E3C0}"/>
                </c:ext>
                <c:ext xmlns:c15="http://schemas.microsoft.com/office/drawing/2012/chart" uri="{CE6537A1-D6FC-4f65-9D91-7224C49458BB}">
                  <c15:dlblFieldTable>
                    <c15:dlblFTEntry>
                      <c15:txfldGUID>{B55EE6D5-F1E7-4852-B685-326DF3D9ED81}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27-4115-BD46-1709CF95E3C0}"/>
                </c:ext>
                <c:ext xmlns:c15="http://schemas.microsoft.com/office/drawing/2012/chart" uri="{CE6537A1-D6FC-4f65-9D91-7224C49458BB}">
                  <c15:dlblFieldTable>
                    <c15:dlblFTEntry>
                      <c15:txfldGUID>{90BCD8A2-6AC6-48E3-9551-992FB4D79424}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27-4115-BD46-1709CF95E3C0}"/>
                </c:ext>
                <c:ext xmlns:c15="http://schemas.microsoft.com/office/drawing/2012/chart" uri="{CE6537A1-D6FC-4f65-9D91-7224C49458BB}">
                  <c15:dlblFieldTable>
                    <c15:dlblFTEntry>
                      <c15:txfldGUID>{03FEDFD6-BC35-40DB-AC3E-9201F390ABDF}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27-4115-BD46-1709CF95E3C0}"/>
                </c:ext>
                <c:ext xmlns:c15="http://schemas.microsoft.com/office/drawing/2012/chart" uri="{CE6537A1-D6FC-4f65-9D91-7224C49458BB}">
                  <c15:dlblFieldTable>
                    <c15:dlblFTEntry>
                      <c15:txfldGUID>{60AF011F-1E85-4646-A6BB-8B5848392A79}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27-4115-BD46-1709CF95E3C0}"/>
                </c:ext>
                <c:ext xmlns:c15="http://schemas.microsoft.com/office/drawing/2012/chart" uri="{CE6537A1-D6FC-4f65-9D91-7224C49458BB}">
                  <c15:dlblFieldTable>
                    <c15:dlblFTEntry>
                      <c15:txfldGUID>{D4D4B16C-4853-472B-AAA5-7AA5136D2F1E}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27-4115-BD46-1709CF95E3C0}"/>
                </c:ext>
                <c:ext xmlns:c15="http://schemas.microsoft.com/office/drawing/2012/chart" uri="{CE6537A1-D6FC-4f65-9D91-7224C49458BB}">
                  <c15:dlblFieldTable>
                    <c15:dlblFTEntry>
                      <c15:txfldGUID>{3ED1B157-F4AE-43AA-A665-94EC264E3073}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27-4115-BD46-1709CF95E3C0}"/>
                </c:ext>
                <c:ext xmlns:c15="http://schemas.microsoft.com/office/drawing/2012/chart" uri="{CE6537A1-D6FC-4f65-9D91-7224C49458BB}">
                  <c15:dlblFieldTable>
                    <c15:dlblFTEntry>
                      <c15:txfldGUID>{3501977B-F185-4C3A-939E-7BEE9CF2A408}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62.8</c:v>
                </c:pt>
                <c:pt idx="24">
                  <c:v>68.400000000000006</c:v>
                </c:pt>
                <c:pt idx="32">
                  <c:v>69.8</c:v>
                </c:pt>
              </c:numCache>
            </c:numRef>
          </c:xVal>
          <c:yVal>
            <c:numRef>
              <c:f>公会計指標分析・財政指標組合せ分析表!$BP$51:$DC$51</c:f>
              <c:numCache>
                <c:formatCode>#,##0.0;"▲ "#,##0.0</c:formatCode>
                <c:ptCount val="40"/>
                <c:pt idx="16">
                  <c:v>98.6</c:v>
                </c:pt>
                <c:pt idx="24">
                  <c:v>87.4</c:v>
                </c:pt>
                <c:pt idx="32">
                  <c:v>81.900000000000006</c:v>
                </c:pt>
              </c:numCache>
            </c:numRef>
          </c:yVal>
          <c:smooth val="0"/>
          <c:extLst xmlns:c16r2="http://schemas.microsoft.com/office/drawing/2015/06/chart">
            <c:ext xmlns:c16="http://schemas.microsoft.com/office/drawing/2014/chart" uri="{C3380CC4-5D6E-409C-BE32-E72D297353CC}">
              <c16:uniqueId val="{00000009-EC27-4115-BD46-1709CF95E3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27-4115-BD46-1709CF95E3C0}"/>
                </c:ext>
                <c:ext xmlns:c15="http://schemas.microsoft.com/office/drawing/2012/chart" uri="{CE6537A1-D6FC-4f65-9D91-7224C49458BB}">
                  <c15:dlblFieldTable>
                    <c15:dlblFTEntry>
                      <c15:txfldGUID>{3E31C0DA-C8AD-47A3-9325-F0179B2BE313}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27-4115-BD46-1709CF95E3C0}"/>
                </c:ext>
                <c:ext xmlns:c15="http://schemas.microsoft.com/office/drawing/2012/chart" uri="{CE6537A1-D6FC-4f65-9D91-7224C49458BB}">
                  <c15:dlblFieldTable>
                    <c15:dlblFTEntry>
                      <c15:txfldGUID>{E828D621-2FE3-47FA-AD5C-6DC6CB62D527}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27-4115-BD46-1709CF95E3C0}"/>
                </c:ext>
                <c:ext xmlns:c15="http://schemas.microsoft.com/office/drawing/2012/chart" uri="{CE6537A1-D6FC-4f65-9D91-7224C49458BB}">
                  <c15:dlblFieldTable>
                    <c15:dlblFTEntry>
                      <c15:txfldGUID>{717C0CD3-2AC2-4843-8734-F0A0A8EABA9A}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27-4115-BD46-1709CF95E3C0}"/>
                </c:ext>
                <c:ext xmlns:c15="http://schemas.microsoft.com/office/drawing/2012/chart" uri="{CE6537A1-D6FC-4f65-9D91-7224C49458BB}">
                  <c15:dlblFieldTable>
                    <c15:dlblFTEntry>
                      <c15:txfldGUID>{EFE8F9B1-0647-426F-8C36-E5C34F9EF773}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27-4115-BD46-1709CF95E3C0}"/>
                </c:ext>
                <c:ext xmlns:c15="http://schemas.microsoft.com/office/drawing/2012/chart" uri="{CE6537A1-D6FC-4f65-9D91-7224C49458BB}">
                  <c15:dlblFieldTable>
                    <c15:dlblFTEntry>
                      <c15:txfldGUID>{A8F62569-2052-44A6-9555-BFA562346E48}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27-4115-BD46-1709CF95E3C0}"/>
                </c:ext>
                <c:ext xmlns:c15="http://schemas.microsoft.com/office/drawing/2012/chart" uri="{CE6537A1-D6FC-4f65-9D91-7224C49458BB}">
                  <c15:dlblFieldTable>
                    <c15:dlblFTEntry>
                      <c15:txfldGUID>{DF57658F-8A97-4A19-9AFF-5C12D86D0697}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27-4115-BD46-1709CF95E3C0}"/>
                </c:ext>
                <c:ext xmlns:c15="http://schemas.microsoft.com/office/drawing/2012/chart" uri="{CE6537A1-D6FC-4f65-9D91-7224C49458BB}">
                  <c15:dlblFieldTable>
                    <c15:dlblFTEntry>
                      <c15:txfldGUID>{ECFEBDC8-4B54-4F22-BAB6-D59532FE662F}</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3.7756100231728353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27-4115-BD46-1709CF95E3C0}"/>
                </c:ext>
                <c:ext xmlns:c15="http://schemas.microsoft.com/office/drawing/2012/chart" uri="{CE6537A1-D6FC-4f65-9D91-7224C49458BB}">
                  <c15:dlblFieldTable>
                    <c15:dlblFTEntry>
                      <c15:txfldGUID>{6B50F04E-3844-459F-B739-2F1849EF1175}</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2.6534300707416393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27-4115-BD46-1709CF95E3C0}"/>
                </c:ext>
                <c:ext xmlns:c15="http://schemas.microsoft.com/office/drawing/2012/chart" uri="{CE6537A1-D6FC-4f65-9D91-7224C49458BB}">
                  <c15:dlblFieldTable>
                    <c15:dlblFTEntry>
                      <c15:txfldGUID>{C4AAFFD9-4DB2-4395-901A-03820697002D}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pt idx="32">
                  <c:v>60.4</c:v>
                </c:pt>
              </c:numCache>
            </c:numRef>
          </c:xVal>
          <c:yVal>
            <c:numRef>
              <c:f>公会計指標分析・財政指標組合せ分析表!$BP$55:$DC$55</c:f>
              <c:numCache>
                <c:formatCode>#,##0.0;"▲ "#,##0.0</c:formatCode>
                <c:ptCount val="40"/>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EC27-4115-BD46-1709CF95E3C0}"/>
            </c:ext>
          </c:extLst>
        </c:ser>
        <c:dLbls>
          <c:showLegendKey val="0"/>
          <c:showVal val="1"/>
          <c:showCatName val="0"/>
          <c:showSerName val="0"/>
          <c:showPercent val="0"/>
          <c:showBubbleSize val="0"/>
        </c:dLbls>
        <c:axId val="466237288"/>
        <c:axId val="466236504"/>
      </c:scatterChart>
      <c:valAx>
        <c:axId val="466237288"/>
        <c:scaling>
          <c:orientation val="minMax"/>
          <c:max val="7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236504"/>
        <c:crosses val="autoZero"/>
        <c:crossBetween val="midCat"/>
      </c:valAx>
      <c:valAx>
        <c:axId val="466236504"/>
        <c:scaling>
          <c:orientation val="minMax"/>
          <c:max val="11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237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8F-4FEF-9DD6-4EE71CEB365F}"/>
                </c:ext>
                <c:ext xmlns:c15="http://schemas.microsoft.com/office/drawing/2012/chart" uri="{CE6537A1-D6FC-4f65-9D91-7224C49458BB}">
                  <c15:dlblFieldTable>
                    <c15:dlblFTEntry>
                      <c15:txfldGUID>{B405D5D1-ABEF-42DB-BD95-455951335804}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8F-4FEF-9DD6-4EE71CEB365F}"/>
                </c:ext>
                <c:ext xmlns:c15="http://schemas.microsoft.com/office/drawing/2012/chart" uri="{CE6537A1-D6FC-4f65-9D91-7224C49458BB}">
                  <c15:dlblFieldTable>
                    <c15:dlblFTEntry>
                      <c15:txfldGUID>{8D198B08-A746-4B60-95CD-F86B7586619F}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8F-4FEF-9DD6-4EE71CEB365F}"/>
                </c:ext>
                <c:ext xmlns:c15="http://schemas.microsoft.com/office/drawing/2012/chart" uri="{CE6537A1-D6FC-4f65-9D91-7224C49458BB}">
                  <c15:dlblFieldTable>
                    <c15:dlblFTEntry>
                      <c15:txfldGUID>{05D3C29C-2391-411C-A860-296194B5D368}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8F-4FEF-9DD6-4EE71CEB365F}"/>
                </c:ext>
                <c:ext xmlns:c15="http://schemas.microsoft.com/office/drawing/2012/chart" uri="{CE6537A1-D6FC-4f65-9D91-7224C49458BB}">
                  <c15:dlblFieldTable>
                    <c15:dlblFTEntry>
                      <c15:txfldGUID>{EE3AB9CF-9912-41CF-A0D9-DE3C1AB4EAEF}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8F-4FEF-9DD6-4EE71CEB365F}"/>
                </c:ext>
                <c:ext xmlns:c15="http://schemas.microsoft.com/office/drawing/2012/chart" uri="{CE6537A1-D6FC-4f65-9D91-7224C49458BB}">
                  <c15:dlblFieldTable>
                    <c15:dlblFTEntry>
                      <c15:txfldGUID>{68FDE7D6-58E0-4938-89F4-D7484B0F243E}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8F-4FEF-9DD6-4EE71CEB365F}"/>
                </c:ext>
                <c:ext xmlns:c15="http://schemas.microsoft.com/office/drawing/2012/chart" uri="{CE6537A1-D6FC-4f65-9D91-7224C49458BB}">
                  <c15:dlblFieldTable>
                    <c15:dlblFTEntry>
                      <c15:txfldGUID>{146CF42D-C0CB-4B99-95DE-ECB8B46E3FF9}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8F-4FEF-9DD6-4EE71CEB365F}"/>
                </c:ext>
                <c:ext xmlns:c15="http://schemas.microsoft.com/office/drawing/2012/chart" uri="{CE6537A1-D6FC-4f65-9D91-7224C49458BB}">
                  <c15:dlblFieldTable>
                    <c15:dlblFTEntry>
                      <c15:txfldGUID>{4EA721D1-E265-4A19-A08C-16335B34AA8E}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8F-4FEF-9DD6-4EE71CEB365F}"/>
                </c:ext>
                <c:ext xmlns:c15="http://schemas.microsoft.com/office/drawing/2012/chart" uri="{CE6537A1-D6FC-4f65-9D91-7224C49458BB}">
                  <c15:dlblFieldTable>
                    <c15:dlblFTEntry>
                      <c15:txfldGUID>{7554295D-9BD0-4CD5-B620-768977F6CB9A}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8F-4FEF-9DD6-4EE71CEB365F}"/>
                </c:ext>
                <c:ext xmlns:c15="http://schemas.microsoft.com/office/drawing/2012/chart" uri="{CE6537A1-D6FC-4f65-9D91-7224C49458BB}">
                  <c15:dlblFieldTable>
                    <c15:dlblFTEntry>
                      <c15:txfldGUID>{AD90EBC9-FAB6-4121-ACBE-8A8DE950FCFC}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4.9000000000000004</c:v>
                </c:pt>
                <c:pt idx="16">
                  <c:v>5.5</c:v>
                </c:pt>
                <c:pt idx="24">
                  <c:v>6.3</c:v>
                </c:pt>
                <c:pt idx="32">
                  <c:v>7.3</c:v>
                </c:pt>
              </c:numCache>
            </c:numRef>
          </c:xVal>
          <c:yVal>
            <c:numRef>
              <c:f>公会計指標分析・財政指標組合せ分析表!$BP$73:$DC$73</c:f>
              <c:numCache>
                <c:formatCode>#,##0.0;"▲ "#,##0.0</c:formatCode>
                <c:ptCount val="40"/>
                <c:pt idx="0">
                  <c:v>113</c:v>
                </c:pt>
                <c:pt idx="8">
                  <c:v>107.5</c:v>
                </c:pt>
                <c:pt idx="16">
                  <c:v>98.6</c:v>
                </c:pt>
                <c:pt idx="24">
                  <c:v>87.4</c:v>
                </c:pt>
                <c:pt idx="32">
                  <c:v>81.900000000000006</c:v>
                </c:pt>
              </c:numCache>
            </c:numRef>
          </c:yVal>
          <c:smooth val="0"/>
          <c:extLst xmlns:c16r2="http://schemas.microsoft.com/office/drawing/2015/06/chart">
            <c:ext xmlns:c16="http://schemas.microsoft.com/office/drawing/2014/chart" uri="{C3380CC4-5D6E-409C-BE32-E72D297353CC}">
              <c16:uniqueId val="{00000009-BA8F-4FEF-9DD6-4EE71CEB36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8F-4FEF-9DD6-4EE71CEB365F}"/>
                </c:ext>
                <c:ext xmlns:c15="http://schemas.microsoft.com/office/drawing/2012/chart" uri="{CE6537A1-D6FC-4f65-9D91-7224C49458BB}">
                  <c15:dlblFieldTable>
                    <c15:dlblFTEntry>
                      <c15:txfldGUID>{19905B47-3CC2-4A96-B59D-588D732B335F}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8F-4FEF-9DD6-4EE71CEB365F}"/>
                </c:ext>
                <c:ext xmlns:c15="http://schemas.microsoft.com/office/drawing/2012/chart" uri="{CE6537A1-D6FC-4f65-9D91-7224C49458BB}">
                  <c15:dlblFieldTable>
                    <c15:dlblFTEntry>
                      <c15:txfldGUID>{1991045E-F067-498B-9E97-964DCC8FCF49}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8F-4FEF-9DD6-4EE71CEB365F}"/>
                </c:ext>
                <c:ext xmlns:c15="http://schemas.microsoft.com/office/drawing/2012/chart" uri="{CE6537A1-D6FC-4f65-9D91-7224C49458BB}">
                  <c15:dlblFieldTable>
                    <c15:dlblFTEntry>
                      <c15:txfldGUID>{880A9080-98BB-401F-BA69-4836C3F15F57}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8F-4FEF-9DD6-4EE71CEB365F}"/>
                </c:ext>
                <c:ext xmlns:c15="http://schemas.microsoft.com/office/drawing/2012/chart" uri="{CE6537A1-D6FC-4f65-9D91-7224C49458BB}">
                  <c15:dlblFieldTable>
                    <c15:dlblFTEntry>
                      <c15:txfldGUID>{1A4959DF-C1C0-4AAF-B3F3-F061A2465F7A}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8F-4FEF-9DD6-4EE71CEB365F}"/>
                </c:ext>
                <c:ext xmlns:c15="http://schemas.microsoft.com/office/drawing/2012/chart" uri="{CE6537A1-D6FC-4f65-9D91-7224C49458BB}">
                  <c15:dlblFieldTable>
                    <c15:dlblFTEntry>
                      <c15:txfldGUID>{7F620A7A-8C81-4E39-B992-D4FD20330368}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8F-4FEF-9DD6-4EE71CEB365F}"/>
                </c:ext>
                <c:ext xmlns:c15="http://schemas.microsoft.com/office/drawing/2012/chart" uri="{CE6537A1-D6FC-4f65-9D91-7224C49458BB}">
                  <c15:dlblFieldTable>
                    <c15:dlblFTEntry>
                      <c15:txfldGUID>{8EC312D6-291B-4384-82F1-C18005E0B10A}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8F-4FEF-9DD6-4EE71CEB365F}"/>
                </c:ext>
                <c:ext xmlns:c15="http://schemas.microsoft.com/office/drawing/2012/chart" uri="{CE6537A1-D6FC-4f65-9D91-7224C49458BB}">
                  <c15:dlblFieldTable>
                    <c15:dlblFTEntry>
                      <c15:txfldGUID>{4948D367-7E9E-46C2-8D56-0685E776290C}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8F-4FEF-9DD6-4EE71CEB365F}"/>
                </c:ext>
                <c:ext xmlns:c15="http://schemas.microsoft.com/office/drawing/2012/chart" uri="{CE6537A1-D6FC-4f65-9D91-7224C49458BB}">
                  <c15:dlblFieldTable>
                    <c15:dlblFTEntry>
                      <c15:txfldGUID>{41818207-E213-4B66-898D-412FE4B55F7B}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8F-4FEF-9DD6-4EE71CEB365F}"/>
                </c:ext>
                <c:ext xmlns:c15="http://schemas.microsoft.com/office/drawing/2012/chart" uri="{CE6537A1-D6FC-4f65-9D91-7224C49458BB}">
                  <c15:dlblFieldTable>
                    <c15:dlblFTEntry>
                      <c15:txfldGUID>{CFE7A765-38EE-4824-ADC0-255B1B62F26B}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BA8F-4FEF-9DD6-4EE71CEB365F}"/>
            </c:ext>
          </c:extLst>
        </c:ser>
        <c:dLbls>
          <c:showLegendKey val="0"/>
          <c:showVal val="1"/>
          <c:showCatName val="0"/>
          <c:showSerName val="0"/>
          <c:showPercent val="0"/>
          <c:showBubbleSize val="0"/>
        </c:dLbls>
        <c:axId val="466236112"/>
        <c:axId val="466233368"/>
      </c:scatterChart>
      <c:valAx>
        <c:axId val="466236112"/>
        <c:scaling>
          <c:orientation val="minMax"/>
          <c:max val="8.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233368"/>
        <c:crosses val="autoZero"/>
        <c:crossBetween val="midCat"/>
      </c:valAx>
      <c:valAx>
        <c:axId val="466233368"/>
        <c:scaling>
          <c:orientation val="minMax"/>
          <c:max val="1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236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元利償還金</a:t>
          </a:r>
          <a:r>
            <a:rPr kumimoji="1" lang="en-US"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平成２６年度の大規模</a:t>
          </a:r>
          <a:r>
            <a:rPr kumimoji="1" lang="ja-JP" altLang="ja-JP" sz="1100" baseline="0">
              <a:solidFill>
                <a:schemeClr val="dk1"/>
              </a:solidFill>
              <a:effectLst/>
              <a:latin typeface="+mn-lt"/>
              <a:ea typeface="+mn-ea"/>
              <a:cs typeface="+mn-cs"/>
            </a:rPr>
            <a:t>建設事業や</a:t>
          </a:r>
          <a:r>
            <a:rPr kumimoji="1" lang="ja-JP" altLang="en-US" sz="1100" baseline="0">
              <a:solidFill>
                <a:schemeClr val="dk1"/>
              </a:solidFill>
              <a:effectLst/>
              <a:latin typeface="+mn-lt"/>
              <a:ea typeface="+mn-ea"/>
              <a:cs typeface="+mn-cs"/>
            </a:rPr>
            <a:t>臨時財政対策債の償還開始</a:t>
          </a:r>
          <a:r>
            <a:rPr kumimoji="1" lang="ja-JP" altLang="ja-JP" sz="1100" baseline="0">
              <a:solidFill>
                <a:schemeClr val="dk1"/>
              </a:solidFill>
              <a:effectLst/>
              <a:latin typeface="+mn-lt"/>
              <a:ea typeface="+mn-ea"/>
              <a:cs typeface="+mn-cs"/>
            </a:rPr>
            <a:t>等により増加傾向にある。今後も新規市債発行を可能な限り抑制し、元利償還金の圧縮に努める。</a:t>
          </a:r>
          <a:endParaRPr lang="ja-JP" altLang="ja-JP" sz="1400">
            <a:effectLst/>
          </a:endParaRPr>
        </a:p>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債務負担行為に基づく支出額</a:t>
          </a:r>
          <a:r>
            <a:rPr kumimoji="1" lang="en-US"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土地開発公社経営健全化計画（</a:t>
          </a:r>
          <a:r>
            <a:rPr kumimoji="1" lang="en-US" altLang="ja-JP" sz="1100" baseline="0">
              <a:solidFill>
                <a:schemeClr val="dk1"/>
              </a:solidFill>
              <a:effectLst/>
              <a:latin typeface="+mn-lt"/>
              <a:ea typeface="+mn-ea"/>
              <a:cs typeface="+mn-cs"/>
            </a:rPr>
            <a:t>H20</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H24</a:t>
          </a:r>
          <a:r>
            <a:rPr kumimoji="1" lang="ja-JP" altLang="ja-JP" sz="1100" baseline="0">
              <a:solidFill>
                <a:schemeClr val="dk1"/>
              </a:solidFill>
              <a:effectLst/>
              <a:latin typeface="+mn-lt"/>
              <a:ea typeface="+mn-ea"/>
              <a:cs typeface="+mn-cs"/>
            </a:rPr>
            <a:t>）と事業公社経営健全化計画（</a:t>
          </a:r>
          <a:r>
            <a:rPr kumimoji="1" lang="en-US" altLang="ja-JP" sz="1100" baseline="0">
              <a:solidFill>
                <a:schemeClr val="dk1"/>
              </a:solidFill>
              <a:effectLst/>
              <a:latin typeface="+mn-lt"/>
              <a:ea typeface="+mn-ea"/>
              <a:cs typeface="+mn-cs"/>
            </a:rPr>
            <a:t>H24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H37</a:t>
          </a:r>
          <a:r>
            <a:rPr kumimoji="1" lang="ja-JP" altLang="ja-JP" sz="1100" baseline="0">
              <a:solidFill>
                <a:schemeClr val="dk1"/>
              </a:solidFill>
              <a:effectLst/>
              <a:latin typeface="+mn-lt"/>
              <a:ea typeface="+mn-ea"/>
              <a:cs typeface="+mn-cs"/>
            </a:rPr>
            <a:t>）に基づき、長期債務の解消に取り組んでおり、</a:t>
          </a:r>
          <a:r>
            <a:rPr kumimoji="1" lang="ja-JP" altLang="en-US" sz="1100" baseline="0">
              <a:solidFill>
                <a:schemeClr val="dk1"/>
              </a:solidFill>
              <a:effectLst/>
              <a:latin typeface="+mn-lt"/>
              <a:ea typeface="+mn-ea"/>
              <a:cs typeface="+mn-cs"/>
            </a:rPr>
            <a:t>平成２８年度で事業公社の買戻しの進捗により、平成２９年度は</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百万円減少した。引き続き、</a:t>
          </a:r>
          <a:r>
            <a:rPr kumimoji="1" lang="ja-JP" altLang="ja-JP" sz="1100" baseline="0">
              <a:solidFill>
                <a:schemeClr val="dk1"/>
              </a:solidFill>
              <a:effectLst/>
              <a:latin typeface="+mn-lt"/>
              <a:ea typeface="+mn-ea"/>
              <a:cs typeface="+mn-cs"/>
            </a:rPr>
            <a:t>公社の適正な運用に努めるとともに、着実に健全化を推進する。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組合等負担等見込額</a:t>
          </a:r>
          <a:r>
            <a:rPr kumimoji="1" lang="en-US" altLang="ja-JP" sz="1200" baseline="0">
              <a:solidFill>
                <a:schemeClr val="dk1"/>
              </a:solidFill>
              <a:effectLst/>
              <a:latin typeface="+mn-lt"/>
              <a:ea typeface="+mn-ea"/>
              <a:cs typeface="+mn-cs"/>
            </a:rPr>
            <a:t>】</a:t>
          </a:r>
          <a:endParaRPr lang="ja-JP" altLang="ja-JP" sz="1600">
            <a:effectLst/>
          </a:endParaRPr>
        </a:p>
        <a:p>
          <a:r>
            <a:rPr kumimoji="1" lang="ja-JP" altLang="ja-JP" sz="1200" baseline="0">
              <a:solidFill>
                <a:schemeClr val="dk1"/>
              </a:solidFill>
              <a:effectLst/>
              <a:latin typeface="+mn-lt"/>
              <a:ea typeface="+mn-ea"/>
              <a:cs typeface="+mn-cs"/>
            </a:rPr>
            <a:t>　平成</a:t>
          </a:r>
          <a:r>
            <a:rPr kumimoji="1" lang="ja-JP" altLang="en-US" sz="1200" baseline="0">
              <a:solidFill>
                <a:schemeClr val="dk1"/>
              </a:solidFill>
              <a:effectLst/>
              <a:latin typeface="+mn-lt"/>
              <a:ea typeface="+mn-ea"/>
              <a:cs typeface="+mn-cs"/>
            </a:rPr>
            <a:t>２４</a:t>
          </a:r>
          <a:r>
            <a:rPr kumimoji="1" lang="ja-JP" altLang="ja-JP" sz="1200" baseline="0">
              <a:solidFill>
                <a:schemeClr val="dk1"/>
              </a:solidFill>
              <a:effectLst/>
              <a:latin typeface="+mn-lt"/>
              <a:ea typeface="+mn-ea"/>
              <a:cs typeface="+mn-cs"/>
            </a:rPr>
            <a:t>年度に、秦野市伊勢原市環境衛生組合によるクリーンセンター（焼却炉）の建設に係る組合債残高が増加したことにより本市の負担等見込額も増加し</a:t>
          </a:r>
          <a:r>
            <a:rPr kumimoji="1" lang="ja-JP" altLang="en-US"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以降横ばいとなっている。償還</a:t>
          </a:r>
          <a:r>
            <a:rPr kumimoji="1" lang="ja-JP" altLang="en-US" sz="1200" baseline="0">
              <a:solidFill>
                <a:schemeClr val="dk1"/>
              </a:solidFill>
              <a:effectLst/>
              <a:latin typeface="+mn-lt"/>
              <a:ea typeface="+mn-ea"/>
              <a:cs typeface="+mn-cs"/>
            </a:rPr>
            <a:t>が</a:t>
          </a:r>
          <a:r>
            <a:rPr kumimoji="1" lang="ja-JP" altLang="ja-JP" sz="1200" baseline="0">
              <a:solidFill>
                <a:schemeClr val="dk1"/>
              </a:solidFill>
              <a:effectLst/>
              <a:latin typeface="+mn-lt"/>
              <a:ea typeface="+mn-ea"/>
              <a:cs typeface="+mn-cs"/>
            </a:rPr>
            <a:t>進</a:t>
          </a:r>
          <a:r>
            <a:rPr kumimoji="1" lang="ja-JP" altLang="en-US" sz="1200" baseline="0">
              <a:solidFill>
                <a:schemeClr val="dk1"/>
              </a:solidFill>
              <a:effectLst/>
              <a:latin typeface="+mn-lt"/>
              <a:ea typeface="+mn-ea"/>
              <a:cs typeface="+mn-cs"/>
            </a:rPr>
            <a:t>んでいた</a:t>
          </a:r>
          <a:r>
            <a:rPr kumimoji="1" lang="ja-JP" altLang="ja-JP" sz="1200" baseline="0">
              <a:solidFill>
                <a:schemeClr val="dk1"/>
              </a:solidFill>
              <a:effectLst/>
              <a:latin typeface="+mn-lt"/>
              <a:ea typeface="+mn-ea"/>
              <a:cs typeface="+mn-cs"/>
            </a:rPr>
            <a:t>ものの、平成</a:t>
          </a:r>
          <a:r>
            <a:rPr kumimoji="1" lang="ja-JP" altLang="en-US" sz="1200" baseline="0">
              <a:solidFill>
                <a:schemeClr val="dk1"/>
              </a:solidFill>
              <a:effectLst/>
              <a:latin typeface="+mn-lt"/>
              <a:ea typeface="+mn-ea"/>
              <a:cs typeface="+mn-cs"/>
            </a:rPr>
            <a:t>２９</a:t>
          </a:r>
          <a:r>
            <a:rPr kumimoji="1" lang="ja-JP" altLang="ja-JP" sz="1200" baseline="0">
              <a:solidFill>
                <a:schemeClr val="dk1"/>
              </a:solidFill>
              <a:effectLst/>
              <a:latin typeface="+mn-lt"/>
              <a:ea typeface="+mn-ea"/>
              <a:cs typeface="+mn-cs"/>
            </a:rPr>
            <a:t>年度</a:t>
          </a:r>
          <a:r>
            <a:rPr kumimoji="1" lang="ja-JP" altLang="en-US" sz="1200" baseline="0">
              <a:solidFill>
                <a:schemeClr val="dk1"/>
              </a:solidFill>
              <a:effectLst/>
              <a:latin typeface="+mn-lt"/>
              <a:ea typeface="+mn-ea"/>
              <a:cs typeface="+mn-cs"/>
            </a:rPr>
            <a:t>に</a:t>
          </a:r>
          <a:r>
            <a:rPr kumimoji="1" lang="ja-JP" altLang="ja-JP" sz="1200" baseline="0">
              <a:solidFill>
                <a:schemeClr val="dk1"/>
              </a:solidFill>
              <a:effectLst/>
              <a:latin typeface="+mn-lt"/>
              <a:ea typeface="+mn-ea"/>
              <a:cs typeface="+mn-cs"/>
            </a:rPr>
            <a:t>斎場の増改築</a:t>
          </a:r>
          <a:r>
            <a:rPr kumimoji="1" lang="ja-JP" altLang="en-US" sz="1200" baseline="0">
              <a:solidFill>
                <a:schemeClr val="dk1"/>
              </a:solidFill>
              <a:effectLst/>
              <a:latin typeface="+mn-lt"/>
              <a:ea typeface="+mn-ea"/>
              <a:cs typeface="+mn-cs"/>
            </a:rPr>
            <a:t>が行われた</a:t>
          </a:r>
          <a:r>
            <a:rPr kumimoji="1" lang="ja-JP" altLang="ja-JP" sz="1200" baseline="0">
              <a:solidFill>
                <a:schemeClr val="dk1"/>
              </a:solidFill>
              <a:effectLst/>
              <a:latin typeface="+mn-lt"/>
              <a:ea typeface="+mn-ea"/>
              <a:cs typeface="+mn-cs"/>
            </a:rPr>
            <a:t>ため、負担</a:t>
          </a:r>
          <a:r>
            <a:rPr kumimoji="1" lang="ja-JP" altLang="en-US" sz="1200" baseline="0">
              <a:solidFill>
                <a:schemeClr val="dk1"/>
              </a:solidFill>
              <a:effectLst/>
              <a:latin typeface="+mn-lt"/>
              <a:ea typeface="+mn-ea"/>
              <a:cs typeface="+mn-cs"/>
            </a:rPr>
            <a:t>等見込額が増加した。</a:t>
          </a:r>
          <a:endParaRPr lang="ja-JP" altLang="ja-JP" sz="1600">
            <a:effectLst/>
          </a:endParaRPr>
        </a:p>
        <a:p>
          <a:r>
            <a:rPr kumimoji="1" lang="en-US" altLang="ja-JP"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設立法人等の負債額等負担見込額</a:t>
          </a:r>
          <a:r>
            <a:rPr kumimoji="1" lang="en-US" altLang="ja-JP" sz="1200" baseline="0">
              <a:solidFill>
                <a:schemeClr val="dk1"/>
              </a:solidFill>
              <a:effectLst/>
              <a:latin typeface="+mn-lt"/>
              <a:ea typeface="+mn-ea"/>
              <a:cs typeface="+mn-cs"/>
            </a:rPr>
            <a:t>】</a:t>
          </a:r>
          <a:endParaRPr lang="ja-JP" altLang="ja-JP" sz="1600">
            <a:effectLst/>
          </a:endParaRPr>
        </a:p>
        <a:p>
          <a:pPr eaLnBrk="1" fontAlgn="auto" latinLnBrk="0" hangingPunct="1"/>
          <a:r>
            <a:rPr kumimoji="1" lang="ja-JP" altLang="ja-JP" sz="1200" baseline="0">
              <a:solidFill>
                <a:schemeClr val="dk1"/>
              </a:solidFill>
              <a:effectLst/>
              <a:latin typeface="+mn-lt"/>
              <a:ea typeface="+mn-ea"/>
              <a:cs typeface="+mn-cs"/>
            </a:rPr>
            <a:t>　平成</a:t>
          </a:r>
          <a:r>
            <a:rPr kumimoji="1" lang="ja-JP" altLang="en-US" sz="1200" baseline="0">
              <a:solidFill>
                <a:schemeClr val="dk1"/>
              </a:solidFill>
              <a:effectLst/>
              <a:latin typeface="+mn-lt"/>
              <a:ea typeface="+mn-ea"/>
              <a:cs typeface="+mn-cs"/>
            </a:rPr>
            <a:t>２３</a:t>
          </a:r>
          <a:r>
            <a:rPr kumimoji="1" lang="ja-JP" altLang="ja-JP" sz="1200" baseline="0">
              <a:solidFill>
                <a:schemeClr val="dk1"/>
              </a:solidFill>
              <a:effectLst/>
              <a:latin typeface="+mn-lt"/>
              <a:ea typeface="+mn-ea"/>
              <a:cs typeface="+mn-cs"/>
            </a:rPr>
            <a:t>年度から事業公社に対する負担算入率が</a:t>
          </a:r>
          <a:r>
            <a:rPr kumimoji="1" lang="en-US" altLang="ja-JP" sz="1200" baseline="0">
              <a:solidFill>
                <a:schemeClr val="dk1"/>
              </a:solidFill>
              <a:effectLst/>
              <a:latin typeface="+mn-lt"/>
              <a:ea typeface="+mn-ea"/>
              <a:cs typeface="+mn-cs"/>
            </a:rPr>
            <a:t>10%</a:t>
          </a:r>
          <a:r>
            <a:rPr kumimoji="1" lang="ja-JP" altLang="ja-JP" sz="1200" baseline="0">
              <a:solidFill>
                <a:schemeClr val="dk1"/>
              </a:solidFill>
              <a:effectLst/>
              <a:latin typeface="+mn-lt"/>
              <a:ea typeface="+mn-ea"/>
              <a:cs typeface="+mn-cs"/>
            </a:rPr>
            <a:t>から</a:t>
          </a:r>
          <a:r>
            <a:rPr kumimoji="1" lang="en-US" altLang="ja-JP" sz="1200" baseline="0">
              <a:solidFill>
                <a:schemeClr val="dk1"/>
              </a:solidFill>
              <a:effectLst/>
              <a:latin typeface="+mn-lt"/>
              <a:ea typeface="+mn-ea"/>
              <a:cs typeface="+mn-cs"/>
            </a:rPr>
            <a:t>30%</a:t>
          </a:r>
          <a:r>
            <a:rPr kumimoji="1" lang="ja-JP" altLang="ja-JP" sz="1200" baseline="0">
              <a:solidFill>
                <a:schemeClr val="dk1"/>
              </a:solidFill>
              <a:effectLst/>
              <a:latin typeface="+mn-lt"/>
              <a:ea typeface="+mn-ea"/>
              <a:cs typeface="+mn-cs"/>
            </a:rPr>
            <a:t>に上昇したため負担見込み額が増加したが、平成</a:t>
          </a:r>
          <a:r>
            <a:rPr kumimoji="1" lang="ja-JP" altLang="en-US" sz="1200" baseline="0">
              <a:solidFill>
                <a:schemeClr val="dk1"/>
              </a:solidFill>
              <a:effectLst/>
              <a:latin typeface="+mn-lt"/>
              <a:ea typeface="+mn-ea"/>
              <a:cs typeface="+mn-cs"/>
            </a:rPr>
            <a:t>２５</a:t>
          </a:r>
          <a:r>
            <a:rPr kumimoji="1" lang="ja-JP" altLang="ja-JP" sz="1200" baseline="0">
              <a:solidFill>
                <a:schemeClr val="dk1"/>
              </a:solidFill>
              <a:effectLst/>
              <a:latin typeface="+mn-lt"/>
              <a:ea typeface="+mn-ea"/>
              <a:cs typeface="+mn-cs"/>
            </a:rPr>
            <a:t>年度に算入率が再び</a:t>
          </a:r>
          <a:r>
            <a:rPr kumimoji="1" lang="en-US" altLang="ja-JP" sz="1200" baseline="0">
              <a:solidFill>
                <a:schemeClr val="dk1"/>
              </a:solidFill>
              <a:effectLst/>
              <a:latin typeface="+mn-lt"/>
              <a:ea typeface="+mn-ea"/>
              <a:cs typeface="+mn-cs"/>
            </a:rPr>
            <a:t>10%</a:t>
          </a:r>
          <a:r>
            <a:rPr kumimoji="1" lang="ja-JP" altLang="ja-JP" sz="1200" baseline="0">
              <a:solidFill>
                <a:schemeClr val="dk1"/>
              </a:solidFill>
              <a:effectLst/>
              <a:latin typeface="+mn-lt"/>
              <a:ea typeface="+mn-ea"/>
              <a:cs typeface="+mn-cs"/>
            </a:rPr>
            <a:t>となり減少した。事業公社経営健全化計画（</a:t>
          </a:r>
          <a:r>
            <a:rPr kumimoji="1" lang="en-US" altLang="ja-JP" sz="1200" baseline="0">
              <a:solidFill>
                <a:schemeClr val="dk1"/>
              </a:solidFill>
              <a:effectLst/>
              <a:latin typeface="+mn-lt"/>
              <a:ea typeface="+mn-ea"/>
              <a:cs typeface="+mn-cs"/>
            </a:rPr>
            <a:t>H24</a:t>
          </a:r>
          <a:r>
            <a:rPr kumimoji="1" lang="ja-JP" altLang="ja-JP" sz="1200" baseline="0">
              <a:solidFill>
                <a:schemeClr val="dk1"/>
              </a:solidFill>
              <a:effectLst/>
              <a:latin typeface="+mn-lt"/>
              <a:ea typeface="+mn-ea"/>
              <a:cs typeface="+mn-cs"/>
            </a:rPr>
            <a:t>～</a:t>
          </a:r>
          <a:r>
            <a:rPr kumimoji="1" lang="en-US" altLang="ja-JP" sz="1200" baseline="0">
              <a:solidFill>
                <a:schemeClr val="dk1"/>
              </a:solidFill>
              <a:effectLst/>
              <a:latin typeface="+mn-lt"/>
              <a:ea typeface="+mn-ea"/>
              <a:cs typeface="+mn-cs"/>
            </a:rPr>
            <a:t>H37</a:t>
          </a:r>
          <a:r>
            <a:rPr kumimoji="1" lang="ja-JP" altLang="ja-JP" sz="1200" baseline="0">
              <a:solidFill>
                <a:schemeClr val="dk1"/>
              </a:solidFill>
              <a:effectLst/>
              <a:latin typeface="+mn-lt"/>
              <a:ea typeface="+mn-ea"/>
              <a:cs typeface="+mn-cs"/>
            </a:rPr>
            <a:t>）に基づき、長期債務の解消に取り組んでおり、今後も公社の適正な運用に努める。</a:t>
          </a:r>
          <a:endParaRPr lang="ja-JP" altLang="ja-JP" sz="1600">
            <a:effectLst/>
          </a:endParaRPr>
        </a:p>
        <a:p>
          <a:r>
            <a:rPr kumimoji="1" lang="en-US" altLang="ja-JP"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充当可能基金</a:t>
          </a:r>
          <a:r>
            <a:rPr kumimoji="1" lang="en-US" altLang="ja-JP" sz="1200" baseline="0">
              <a:solidFill>
                <a:schemeClr val="dk1"/>
              </a:solidFill>
              <a:effectLst/>
              <a:latin typeface="+mn-lt"/>
              <a:ea typeface="+mn-ea"/>
              <a:cs typeface="+mn-cs"/>
            </a:rPr>
            <a:t>】</a:t>
          </a:r>
          <a:endParaRPr lang="ja-JP" altLang="ja-JP" sz="1600">
            <a:effectLst/>
          </a:endParaRPr>
        </a:p>
        <a:p>
          <a:r>
            <a:rPr kumimoji="1" lang="ja-JP" altLang="ja-JP" sz="1200" baseline="0">
              <a:solidFill>
                <a:schemeClr val="dk1"/>
              </a:solidFill>
              <a:effectLst/>
              <a:latin typeface="+mn-lt"/>
              <a:ea typeface="+mn-ea"/>
              <a:cs typeface="+mn-cs"/>
            </a:rPr>
            <a:t>　平成</a:t>
          </a:r>
          <a:r>
            <a:rPr kumimoji="1" lang="ja-JP" altLang="en-US" sz="1200" baseline="0">
              <a:solidFill>
                <a:schemeClr val="dk1"/>
              </a:solidFill>
              <a:effectLst/>
              <a:latin typeface="+mn-lt"/>
              <a:ea typeface="+mn-ea"/>
              <a:cs typeface="+mn-cs"/>
            </a:rPr>
            <a:t>２３</a:t>
          </a:r>
          <a:r>
            <a:rPr kumimoji="1" lang="ja-JP" altLang="ja-JP" sz="1200" baseline="0">
              <a:solidFill>
                <a:schemeClr val="dk1"/>
              </a:solidFill>
              <a:effectLst/>
              <a:latin typeface="+mn-lt"/>
              <a:ea typeface="+mn-ea"/>
              <a:cs typeface="+mn-cs"/>
            </a:rPr>
            <a:t>年度に緊急財政対策として取崩したことで充当可能基金残高が減少したが、それ以降に決算剰余金等の積立てを行い残高が増加</a:t>
          </a:r>
          <a:r>
            <a:rPr kumimoji="1" lang="ja-JP" altLang="en-US" sz="1200" baseline="0">
              <a:solidFill>
                <a:schemeClr val="dk1"/>
              </a:solidFill>
              <a:effectLst/>
              <a:latin typeface="+mn-lt"/>
              <a:ea typeface="+mn-ea"/>
              <a:cs typeface="+mn-cs"/>
            </a:rPr>
            <a:t>した</a:t>
          </a:r>
          <a:r>
            <a:rPr kumimoji="1" lang="ja-JP" altLang="ja-JP" sz="1200" baseline="0">
              <a:solidFill>
                <a:schemeClr val="dk1"/>
              </a:solidFill>
              <a:effectLst/>
              <a:latin typeface="+mn-lt"/>
              <a:ea typeface="+mn-ea"/>
              <a:cs typeface="+mn-cs"/>
            </a:rPr>
            <a:t>。今後も残高の確保に努める。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神奈川県伊勢原市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・法人関係税の増収等により財政調整基金に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百万円積み立てたほか、「まちづくり市民ファンド寄附金積立基金」について、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市民ファンド寄附金積立基金は、短期的にはふるさと納税返礼品制度に係る積立てにより増加の見込だが、制度の収束とともに中長期的には減少する見込みである。ふるさと納税制度の趣旨に沿った中で、返礼品の充実を図る等、寄附額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・その他の目的基金は、繰替運用することにより歳入の確保に努める。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・まちづくり市民ファンド寄附金積立基金：寄附者の指定する使途に応じて関連する事業に充当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・終末処理場周辺整備基金：終末処理場周辺における都市基盤、農業基盤及び社会体育施設並びに環境保全の整備充実を推進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・まちづくり市民ファンド寄附金積立基金：ふるさと納税返礼品制度に係る寄附の増加により増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・福祉のいずみ基金：寄附の増加により増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・まちづくり市民ファンド寄附金積立基金：ふるさと納税の趣旨に沿った中で、返礼品の充実を図る等、寄附額の増加に努める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・終末処理場周辺整備基金：引き続き繰替運用を行うとともに、基金の使途となる事業を実施する際に活用する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・急激な景気低迷や自然災害、国県の制度変更等があった場合に、市民福祉の維持・向上を安定的に継続するための蓄えとして、可能な限り積み立てることとしている。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・減債基金は積み立てていない。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100,518
98,448
55.56
32,249,561
31,289,878
925,080
19,169,046
25,011,560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69.8%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と類似団体と比較して高い水準となっているが、平成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年度に策定した公共施設等総合管理計画において、公共施設の長寿命化や延べ床面積の削減を目標に掲げて取り組んでおり、引き続き比率の低下に向け取り組みを進めていく。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67"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0" name="フローチャート: 判断 69"/>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30861</xdr:rowOff>
    </xdr:from>
    <xdr:to>
      <xdr:col>23</xdr:col>
      <xdr:colOff>136525</xdr:colOff>
      <xdr:row>29</xdr:row>
      <xdr:rowOff>132461</xdr:rowOff>
    </xdr:to>
    <xdr:sp macro="" textlink="">
      <xdr:nvSpPr>
        <xdr:cNvPr id="76" name="楕円 75"/>
        <xdr:cNvSpPr/>
      </xdr:nvSpPr>
      <xdr:spPr>
        <a:xfrm>
          <a:off x="47117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53738</xdr:rowOff>
    </xdr:from>
    <xdr:ext cx="405111" cy="259045"/>
    <xdr:sp macro="" textlink="">
      <xdr:nvSpPr>
        <xdr:cNvPr id="77" name="有形固定資産減価償却率該当値テキスト"/>
        <xdr:cNvSpPr txBox="1"/>
      </xdr:nvSpPr>
      <xdr:spPr>
        <a:xfrm>
          <a:off x="4813300" y="562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91313</xdr:rowOff>
    </xdr:from>
    <xdr:to>
      <xdr:col>19</xdr:col>
      <xdr:colOff>187325</xdr:colOff>
      <xdr:row>30</xdr:row>
      <xdr:rowOff>21463</xdr:rowOff>
    </xdr:to>
    <xdr:sp macro="" textlink="">
      <xdr:nvSpPr>
        <xdr:cNvPr id="78" name="楕円 77"/>
        <xdr:cNvSpPr/>
      </xdr:nvSpPr>
      <xdr:spPr>
        <a:xfrm>
          <a:off x="40005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81661</xdr:rowOff>
    </xdr:from>
    <xdr:to>
      <xdr:col>23</xdr:col>
      <xdr:colOff>85725</xdr:colOff>
      <xdr:row>29</xdr:row>
      <xdr:rowOff>142113</xdr:rowOff>
    </xdr:to>
    <xdr:cxnSp macro="">
      <xdr:nvCxnSpPr>
        <xdr:cNvPr id="79" name="直線コネクタ 78"/>
        <xdr:cNvCxnSpPr/>
      </xdr:nvCxnSpPr>
      <xdr:spPr>
        <a:xfrm flipV="1">
          <a:off x="4051300" y="5825236"/>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161671</xdr:rowOff>
    </xdr:from>
    <xdr:to>
      <xdr:col>15</xdr:col>
      <xdr:colOff>187325</xdr:colOff>
      <xdr:row>31</xdr:row>
      <xdr:rowOff>91821</xdr:rowOff>
    </xdr:to>
    <xdr:sp macro="" textlink="">
      <xdr:nvSpPr>
        <xdr:cNvPr id="80" name="楕円 79"/>
        <xdr:cNvSpPr/>
      </xdr:nvSpPr>
      <xdr:spPr>
        <a:xfrm>
          <a:off x="3238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142113</xdr:rowOff>
    </xdr:from>
    <xdr:to>
      <xdr:col>19</xdr:col>
      <xdr:colOff>136525</xdr:colOff>
      <xdr:row>31</xdr:row>
      <xdr:rowOff>41021</xdr:rowOff>
    </xdr:to>
    <xdr:cxnSp macro="">
      <xdr:nvCxnSpPr>
        <xdr:cNvPr id="81" name="直線コネクタ 80"/>
        <xdr:cNvCxnSpPr/>
      </xdr:nvCxnSpPr>
      <xdr:spPr>
        <a:xfrm flipV="1">
          <a:off x="3289300" y="5885688"/>
          <a:ext cx="7620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82" name="n_1ave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83" name="n_2aveValue有形固定資産減価償却率"/>
        <xdr:cNvSpPr txBox="1"/>
      </xdr:nvSpPr>
      <xdr:spPr>
        <a:xfrm>
          <a:off x="3086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37990</xdr:rowOff>
    </xdr:from>
    <xdr:ext cx="405111" cy="259045"/>
    <xdr:sp macro="" textlink="">
      <xdr:nvSpPr>
        <xdr:cNvPr id="84" name="n_1mainValue有形固定資産減価償却率"/>
        <xdr:cNvSpPr txBox="1"/>
      </xdr:nvSpPr>
      <xdr:spPr>
        <a:xfrm>
          <a:off x="3836044"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108348</xdr:rowOff>
    </xdr:from>
    <xdr:ext cx="405111" cy="259045"/>
    <xdr:sp macro="" textlink="">
      <xdr:nvSpPr>
        <xdr:cNvPr id="85" name="n_2mainValue有形固定資産減価償却率"/>
        <xdr:cNvSpPr txBox="1"/>
      </xdr:nvSpPr>
      <xdr:spPr>
        <a:xfrm>
          <a:off x="3086744" y="5851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・債務償還可能年数は類似団体を上回っている。地方債残高や債務負担行為に基づく支出予定額は減少傾向にあり、引き続き、</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債務償還可能年数の減少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を目指し、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新規起債の抑制等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事業公社経営健全化計画（</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H37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）に基づ</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長期債務の解消に取り組</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む</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6" name="テキスト ボックス 10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8" name="テキスト ボックス 10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4" name="直線コネクタ 113"/>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7"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8" name="直線コネクタ 117"/>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154322</xdr:rowOff>
    </xdr:from>
    <xdr:ext cx="340478" cy="259045"/>
    <xdr:sp macro="" textlink="">
      <xdr:nvSpPr>
        <xdr:cNvPr id="119" name="債務償還可能年数平均値テキスト"/>
        <xdr:cNvSpPr txBox="1"/>
      </xdr:nvSpPr>
      <xdr:spPr>
        <a:xfrm>
          <a:off x="14846300" y="6240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0" name="フローチャート: 判断 119"/>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24765</xdr:rowOff>
    </xdr:from>
    <xdr:to>
      <xdr:col>76</xdr:col>
      <xdr:colOff>73025</xdr:colOff>
      <xdr:row>31</xdr:row>
      <xdr:rowOff>126365</xdr:rowOff>
    </xdr:to>
    <xdr:sp macro="" textlink="">
      <xdr:nvSpPr>
        <xdr:cNvPr id="126" name="楕円 125"/>
        <xdr:cNvSpPr/>
      </xdr:nvSpPr>
      <xdr:spPr>
        <a:xfrm>
          <a:off x="14744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47642</xdr:rowOff>
    </xdr:from>
    <xdr:ext cx="340478" cy="259045"/>
    <xdr:sp macro="" textlink="">
      <xdr:nvSpPr>
        <xdr:cNvPr id="127" name="債務償還可能年数該当値テキスト"/>
        <xdr:cNvSpPr txBox="1"/>
      </xdr:nvSpPr>
      <xdr:spPr>
        <a:xfrm>
          <a:off x="14846300" y="5962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100,518
98,448
55.56
32,249,561
31,289,878
925,080
19,169,046
25,011,560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50546</xdr:rowOff>
    </xdr:from>
    <xdr:to>
      <xdr:col>24</xdr:col>
      <xdr:colOff>114300</xdr:colOff>
      <xdr:row>37</xdr:row>
      <xdr:rowOff>152146</xdr:rowOff>
    </xdr:to>
    <xdr:sp macro="" textlink="">
      <xdr:nvSpPr>
        <xdr:cNvPr id="68" name="楕円 67"/>
        <xdr:cNvSpPr/>
      </xdr:nvSpPr>
      <xdr:spPr>
        <a:xfrm>
          <a:off x="4584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73423</xdr:rowOff>
    </xdr:from>
    <xdr:ext cx="405111" cy="259045"/>
    <xdr:sp macro="" textlink="">
      <xdr:nvSpPr>
        <xdr:cNvPr id="69" name="【道路】&#10;有形固定資産減価償却率該当値テキスト"/>
        <xdr:cNvSpPr txBox="1"/>
      </xdr:nvSpPr>
      <xdr:spPr>
        <a:xfrm>
          <a:off x="4673600" y="624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0" name="楕円 69"/>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101346</xdr:rowOff>
    </xdr:from>
    <xdr:to>
      <xdr:col>24</xdr:col>
      <xdr:colOff>63500</xdr:colOff>
      <xdr:row>37</xdr:row>
      <xdr:rowOff>133350</xdr:rowOff>
    </xdr:to>
    <xdr:cxnSp macro="">
      <xdr:nvCxnSpPr>
        <xdr:cNvPr id="71" name="直線コネクタ 70"/>
        <xdr:cNvCxnSpPr/>
      </xdr:nvCxnSpPr>
      <xdr:spPr>
        <a:xfrm flipV="1">
          <a:off x="3797300" y="64449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2" name="楕円 71"/>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133350</xdr:rowOff>
    </xdr:to>
    <xdr:cxnSp macro="">
      <xdr:nvCxnSpPr>
        <xdr:cNvPr id="73" name="直線コネクタ 72"/>
        <xdr:cNvCxnSpPr/>
      </xdr:nvCxnSpPr>
      <xdr:spPr>
        <a:xfrm>
          <a:off x="2908300" y="645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31259</xdr:rowOff>
    </xdr:from>
    <xdr:ext cx="405111" cy="259045"/>
    <xdr:sp macro="" textlink="">
      <xdr:nvSpPr>
        <xdr:cNvPr id="74"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10685</xdr:rowOff>
    </xdr:from>
    <xdr:ext cx="405111" cy="259045"/>
    <xdr:sp macro="" textlink="">
      <xdr:nvSpPr>
        <xdr:cNvPr id="75" name="n_2aveValue【道路】&#10;有形固定資産減価償却率"/>
        <xdr:cNvSpPr txBox="1"/>
      </xdr:nvSpPr>
      <xdr:spPr>
        <a:xfrm>
          <a:off x="2705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76" name="n_1main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77" name="n_2main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4" name="【道路】&#10;一人当たり延長平均値テキスト"/>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7" name="フローチャート: 判断 106"/>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50271</xdr:rowOff>
    </xdr:from>
    <xdr:to>
      <xdr:col>55</xdr:col>
      <xdr:colOff>50800</xdr:colOff>
      <xdr:row>39</xdr:row>
      <xdr:rowOff>151871</xdr:rowOff>
    </xdr:to>
    <xdr:sp macro="" textlink="">
      <xdr:nvSpPr>
        <xdr:cNvPr id="113" name="楕円 112"/>
        <xdr:cNvSpPr/>
      </xdr:nvSpPr>
      <xdr:spPr>
        <a:xfrm>
          <a:off x="10426700" y="67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28698</xdr:rowOff>
    </xdr:from>
    <xdr:ext cx="469744" cy="259045"/>
    <xdr:sp macro="" textlink="">
      <xdr:nvSpPr>
        <xdr:cNvPr id="114" name="【道路】&#10;一人当たり延長該当値テキスト"/>
        <xdr:cNvSpPr txBox="1"/>
      </xdr:nvSpPr>
      <xdr:spPr>
        <a:xfrm>
          <a:off x="10515600" y="671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49175</xdr:rowOff>
    </xdr:from>
    <xdr:to>
      <xdr:col>50</xdr:col>
      <xdr:colOff>165100</xdr:colOff>
      <xdr:row>39</xdr:row>
      <xdr:rowOff>150775</xdr:rowOff>
    </xdr:to>
    <xdr:sp macro="" textlink="">
      <xdr:nvSpPr>
        <xdr:cNvPr id="115" name="楕円 114"/>
        <xdr:cNvSpPr/>
      </xdr:nvSpPr>
      <xdr:spPr>
        <a:xfrm>
          <a:off x="9588500" y="67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99975</xdr:rowOff>
    </xdr:from>
    <xdr:to>
      <xdr:col>55</xdr:col>
      <xdr:colOff>0</xdr:colOff>
      <xdr:row>39</xdr:row>
      <xdr:rowOff>101071</xdr:rowOff>
    </xdr:to>
    <xdr:cxnSp macro="">
      <xdr:nvCxnSpPr>
        <xdr:cNvPr id="116" name="直線コネクタ 115"/>
        <xdr:cNvCxnSpPr/>
      </xdr:nvCxnSpPr>
      <xdr:spPr>
        <a:xfrm>
          <a:off x="9639300" y="6786525"/>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46340</xdr:rowOff>
    </xdr:from>
    <xdr:to>
      <xdr:col>46</xdr:col>
      <xdr:colOff>38100</xdr:colOff>
      <xdr:row>38</xdr:row>
      <xdr:rowOff>147940</xdr:rowOff>
    </xdr:to>
    <xdr:sp macro="" textlink="">
      <xdr:nvSpPr>
        <xdr:cNvPr id="117" name="楕円 116"/>
        <xdr:cNvSpPr/>
      </xdr:nvSpPr>
      <xdr:spPr>
        <a:xfrm>
          <a:off x="8699500" y="65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97140</xdr:rowOff>
    </xdr:from>
    <xdr:to>
      <xdr:col>50</xdr:col>
      <xdr:colOff>114300</xdr:colOff>
      <xdr:row>39</xdr:row>
      <xdr:rowOff>99975</xdr:rowOff>
    </xdr:to>
    <xdr:cxnSp macro="">
      <xdr:nvCxnSpPr>
        <xdr:cNvPr id="118" name="直線コネクタ 117"/>
        <xdr:cNvCxnSpPr/>
      </xdr:nvCxnSpPr>
      <xdr:spPr>
        <a:xfrm>
          <a:off x="8750300" y="6612240"/>
          <a:ext cx="889000" cy="1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9"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20"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141902</xdr:rowOff>
    </xdr:from>
    <xdr:ext cx="469744" cy="259045"/>
    <xdr:sp macro="" textlink="">
      <xdr:nvSpPr>
        <xdr:cNvPr id="121" name="n_1mainValue【道路】&#10;一人当たり延長"/>
        <xdr:cNvSpPr txBox="1"/>
      </xdr:nvSpPr>
      <xdr:spPr>
        <a:xfrm>
          <a:off x="9391727" y="68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139067</xdr:rowOff>
    </xdr:from>
    <xdr:ext cx="469744" cy="259045"/>
    <xdr:sp macro="" textlink="">
      <xdr:nvSpPr>
        <xdr:cNvPr id="122" name="n_2mainValue【道路】&#10;一人当たり延長"/>
        <xdr:cNvSpPr txBox="1"/>
      </xdr:nvSpPr>
      <xdr:spPr>
        <a:xfrm>
          <a:off x="8515427" y="665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53" name="【橋りょう・トンネ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6" name="フローチャート: 判断 155"/>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145143</xdr:rowOff>
    </xdr:from>
    <xdr:to>
      <xdr:col>24</xdr:col>
      <xdr:colOff>114300</xdr:colOff>
      <xdr:row>59</xdr:row>
      <xdr:rowOff>75293</xdr:rowOff>
    </xdr:to>
    <xdr:sp macro="" textlink="">
      <xdr:nvSpPr>
        <xdr:cNvPr id="162" name="楕円 161"/>
        <xdr:cNvSpPr/>
      </xdr:nvSpPr>
      <xdr:spPr>
        <a:xfrm>
          <a:off x="4584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123570</xdr:rowOff>
    </xdr:from>
    <xdr:ext cx="405111" cy="259045"/>
    <xdr:sp macro="" textlink="">
      <xdr:nvSpPr>
        <xdr:cNvPr id="163" name="【橋りょう・トンネル】&#10;有形固定資産減価償却率該当値テキスト"/>
        <xdr:cNvSpPr txBox="1"/>
      </xdr:nvSpPr>
      <xdr:spPr>
        <a:xfrm>
          <a:off x="4673600"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64" name="楕円 163"/>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24493</xdr:rowOff>
    </xdr:from>
    <xdr:to>
      <xdr:col>24</xdr:col>
      <xdr:colOff>63500</xdr:colOff>
      <xdr:row>59</xdr:row>
      <xdr:rowOff>50619</xdr:rowOff>
    </xdr:to>
    <xdr:cxnSp macro="">
      <xdr:nvCxnSpPr>
        <xdr:cNvPr id="165" name="直線コネクタ 164"/>
        <xdr:cNvCxnSpPr/>
      </xdr:nvCxnSpPr>
      <xdr:spPr>
        <a:xfrm flipV="1">
          <a:off x="3797300" y="101400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66" name="楕円 165"/>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50619</xdr:rowOff>
    </xdr:from>
    <xdr:to>
      <xdr:col>19</xdr:col>
      <xdr:colOff>177800</xdr:colOff>
      <xdr:row>59</xdr:row>
      <xdr:rowOff>68580</xdr:rowOff>
    </xdr:to>
    <xdr:cxnSp macro="">
      <xdr:nvCxnSpPr>
        <xdr:cNvPr id="167" name="直線コネクタ 166"/>
        <xdr:cNvCxnSpPr/>
      </xdr:nvCxnSpPr>
      <xdr:spPr>
        <a:xfrm flipV="1">
          <a:off x="2908300" y="101661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68"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9"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92546</xdr:rowOff>
    </xdr:from>
    <xdr:ext cx="405111" cy="259045"/>
    <xdr:sp macro="" textlink="">
      <xdr:nvSpPr>
        <xdr:cNvPr id="170" name="n_1mainValue【橋りょう・トンネル】&#10;有形固定資産減価償却率"/>
        <xdr:cNvSpPr txBox="1"/>
      </xdr:nvSpPr>
      <xdr:spPr>
        <a:xfrm>
          <a:off x="3582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1" name="n_2mainValue【橋りょう・トンネ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200"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203" name="フローチャート: 判断 202"/>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105372</xdr:rowOff>
    </xdr:from>
    <xdr:to>
      <xdr:col>55</xdr:col>
      <xdr:colOff>50800</xdr:colOff>
      <xdr:row>62</xdr:row>
      <xdr:rowOff>35522</xdr:rowOff>
    </xdr:to>
    <xdr:sp macro="" textlink="">
      <xdr:nvSpPr>
        <xdr:cNvPr id="209" name="楕円 208"/>
        <xdr:cNvSpPr/>
      </xdr:nvSpPr>
      <xdr:spPr>
        <a:xfrm>
          <a:off x="10426700" y="105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128249</xdr:rowOff>
    </xdr:from>
    <xdr:ext cx="599010" cy="259045"/>
    <xdr:sp macro="" textlink="">
      <xdr:nvSpPr>
        <xdr:cNvPr id="210" name="【橋りょう・トンネル】&#10;一人当たり有形固定資産（償却資産）額該当値テキスト"/>
        <xdr:cNvSpPr txBox="1"/>
      </xdr:nvSpPr>
      <xdr:spPr>
        <a:xfrm>
          <a:off x="10515600" y="1041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103936</xdr:rowOff>
    </xdr:from>
    <xdr:to>
      <xdr:col>50</xdr:col>
      <xdr:colOff>165100</xdr:colOff>
      <xdr:row>62</xdr:row>
      <xdr:rowOff>34086</xdr:rowOff>
    </xdr:to>
    <xdr:sp macro="" textlink="">
      <xdr:nvSpPr>
        <xdr:cNvPr id="211" name="楕円 210"/>
        <xdr:cNvSpPr/>
      </xdr:nvSpPr>
      <xdr:spPr>
        <a:xfrm>
          <a:off x="9588500" y="105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154736</xdr:rowOff>
    </xdr:from>
    <xdr:to>
      <xdr:col>55</xdr:col>
      <xdr:colOff>0</xdr:colOff>
      <xdr:row>61</xdr:row>
      <xdr:rowOff>156172</xdr:rowOff>
    </xdr:to>
    <xdr:cxnSp macro="">
      <xdr:nvCxnSpPr>
        <xdr:cNvPr id="212" name="直線コネクタ 211"/>
        <xdr:cNvCxnSpPr/>
      </xdr:nvCxnSpPr>
      <xdr:spPr>
        <a:xfrm>
          <a:off x="9639300" y="10613186"/>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168790</xdr:rowOff>
    </xdr:from>
    <xdr:to>
      <xdr:col>46</xdr:col>
      <xdr:colOff>38100</xdr:colOff>
      <xdr:row>62</xdr:row>
      <xdr:rowOff>98940</xdr:rowOff>
    </xdr:to>
    <xdr:sp macro="" textlink="">
      <xdr:nvSpPr>
        <xdr:cNvPr id="213" name="楕円 212"/>
        <xdr:cNvSpPr/>
      </xdr:nvSpPr>
      <xdr:spPr>
        <a:xfrm>
          <a:off x="8699500" y="106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154736</xdr:rowOff>
    </xdr:from>
    <xdr:to>
      <xdr:col>50</xdr:col>
      <xdr:colOff>114300</xdr:colOff>
      <xdr:row>62</xdr:row>
      <xdr:rowOff>48140</xdr:rowOff>
    </xdr:to>
    <xdr:cxnSp macro="">
      <xdr:nvCxnSpPr>
        <xdr:cNvPr id="214" name="直線コネクタ 213"/>
        <xdr:cNvCxnSpPr/>
      </xdr:nvCxnSpPr>
      <xdr:spPr>
        <a:xfrm flipV="1">
          <a:off x="8750300" y="10613186"/>
          <a:ext cx="8890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97130</xdr:rowOff>
    </xdr:from>
    <xdr:ext cx="534377" cy="259045"/>
    <xdr:sp macro="" textlink="">
      <xdr:nvSpPr>
        <xdr:cNvPr id="215" name="n_1aveValue【橋りょう・トンネル】&#10;一人当たり有形固定資産（償却資産）額"/>
        <xdr:cNvSpPr txBox="1"/>
      </xdr:nvSpPr>
      <xdr:spPr>
        <a:xfrm>
          <a:off x="93594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136194</xdr:rowOff>
    </xdr:from>
    <xdr:ext cx="534377" cy="259045"/>
    <xdr:sp macro="" textlink="">
      <xdr:nvSpPr>
        <xdr:cNvPr id="216" name="n_2aveValue【橋りょう・トンネル】&#10;一人当たり有形固定資産（償却資産）額"/>
        <xdr:cNvSpPr txBox="1"/>
      </xdr:nvSpPr>
      <xdr:spPr>
        <a:xfrm>
          <a:off x="8483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50613</xdr:rowOff>
    </xdr:from>
    <xdr:ext cx="599010" cy="259045"/>
    <xdr:sp macro="" textlink="">
      <xdr:nvSpPr>
        <xdr:cNvPr id="217" name="n_1mainValue【橋りょう・トンネル】&#10;一人当たり有形固定資産（償却資産）額"/>
        <xdr:cNvSpPr txBox="1"/>
      </xdr:nvSpPr>
      <xdr:spPr>
        <a:xfrm>
          <a:off x="9327095" y="1033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115467</xdr:rowOff>
    </xdr:from>
    <xdr:ext cx="534377" cy="259045"/>
    <xdr:sp macro="" textlink="">
      <xdr:nvSpPr>
        <xdr:cNvPr id="218" name="n_2mainValue【橋りょう・トンネル】&#10;一人当たり有形固定資産（償却資産）額"/>
        <xdr:cNvSpPr txBox="1"/>
      </xdr:nvSpPr>
      <xdr:spPr>
        <a:xfrm>
          <a:off x="8483111" y="104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43" name="直線コネクタ 242"/>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4"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5" name="直線コネクタ 244"/>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46"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47" name="直線コネクタ 246"/>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69232</xdr:rowOff>
    </xdr:from>
    <xdr:ext cx="405111" cy="259045"/>
    <xdr:sp macro="" textlink="">
      <xdr:nvSpPr>
        <xdr:cNvPr id="248" name="【公営住宅】&#10;有形固定資産減価償却率平均値テキスト"/>
        <xdr:cNvSpPr txBox="1"/>
      </xdr:nvSpPr>
      <xdr:spPr>
        <a:xfrm>
          <a:off x="4673600" y="1378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49" name="フローチャート: 判断 248"/>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0" name="フローチャート: 判断 249"/>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51" name="フローチャート: 判断 250"/>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7" name="楕円 256"/>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30497</xdr:rowOff>
    </xdr:from>
    <xdr:ext cx="405111" cy="259045"/>
    <xdr:sp macro="" textlink="">
      <xdr:nvSpPr>
        <xdr:cNvPr id="258" name="【公営住宅】&#10;有形固定資産減価償却率該当値テキスト"/>
        <xdr:cNvSpPr txBox="1"/>
      </xdr:nvSpPr>
      <xdr:spPr>
        <a:xfrm>
          <a:off x="4673600"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59" name="楕円 258"/>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89536</xdr:rowOff>
    </xdr:from>
    <xdr:to>
      <xdr:col>24</xdr:col>
      <xdr:colOff>63500</xdr:colOff>
      <xdr:row>82</xdr:row>
      <xdr:rowOff>102870</xdr:rowOff>
    </xdr:to>
    <xdr:cxnSp macro="">
      <xdr:nvCxnSpPr>
        <xdr:cNvPr id="260" name="直線コネクタ 259"/>
        <xdr:cNvCxnSpPr/>
      </xdr:nvCxnSpPr>
      <xdr:spPr>
        <a:xfrm>
          <a:off x="3797300" y="1414843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103505</xdr:rowOff>
    </xdr:from>
    <xdr:to>
      <xdr:col>15</xdr:col>
      <xdr:colOff>101600</xdr:colOff>
      <xdr:row>81</xdr:row>
      <xdr:rowOff>33655</xdr:rowOff>
    </xdr:to>
    <xdr:sp macro="" textlink="">
      <xdr:nvSpPr>
        <xdr:cNvPr id="261" name="楕円 260"/>
        <xdr:cNvSpPr/>
      </xdr:nvSpPr>
      <xdr:spPr>
        <a:xfrm>
          <a:off x="2857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154305</xdr:rowOff>
    </xdr:from>
    <xdr:to>
      <xdr:col>19</xdr:col>
      <xdr:colOff>177800</xdr:colOff>
      <xdr:row>82</xdr:row>
      <xdr:rowOff>89536</xdr:rowOff>
    </xdr:to>
    <xdr:cxnSp macro="">
      <xdr:nvCxnSpPr>
        <xdr:cNvPr id="262" name="直線コネクタ 261"/>
        <xdr:cNvCxnSpPr/>
      </xdr:nvCxnSpPr>
      <xdr:spPr>
        <a:xfrm>
          <a:off x="2908300" y="13870305"/>
          <a:ext cx="8890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3"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264" name="n_2aveValue【公営住宅】&#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131463</xdr:rowOff>
    </xdr:from>
    <xdr:ext cx="405111" cy="259045"/>
    <xdr:sp macro="" textlink="">
      <xdr:nvSpPr>
        <xdr:cNvPr id="265" name="n_1mainValue【公営住宅】&#10;有形固定資産減価償却率"/>
        <xdr:cNvSpPr txBox="1"/>
      </xdr:nvSpPr>
      <xdr:spPr>
        <a:xfrm>
          <a:off x="3582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50182</xdr:rowOff>
    </xdr:from>
    <xdr:ext cx="405111" cy="259045"/>
    <xdr:sp macro="" textlink="">
      <xdr:nvSpPr>
        <xdr:cNvPr id="266" name="n_2mainValue【公営住宅】&#10;有形固定資産減価償却率"/>
        <xdr:cNvSpPr txBox="1"/>
      </xdr:nvSpPr>
      <xdr:spPr>
        <a:xfrm>
          <a:off x="2705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86" name="直線コネクタ 28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8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88" name="直線コネクタ 28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8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90" name="直線コネクタ 28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91" name="【公営住宅】&#10;一人当たり面積平均値テキスト"/>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92" name="フローチャート: 判断 29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93" name="フローチャート: 判断 29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94" name="フローチャート: 判断 29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157607</xdr:rowOff>
    </xdr:from>
    <xdr:to>
      <xdr:col>55</xdr:col>
      <xdr:colOff>50800</xdr:colOff>
      <xdr:row>85</xdr:row>
      <xdr:rowOff>87757</xdr:rowOff>
    </xdr:to>
    <xdr:sp macro="" textlink="">
      <xdr:nvSpPr>
        <xdr:cNvPr id="300" name="楕円 299"/>
        <xdr:cNvSpPr/>
      </xdr:nvSpPr>
      <xdr:spPr>
        <a:xfrm>
          <a:off x="104267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72534</xdr:rowOff>
    </xdr:from>
    <xdr:ext cx="469744" cy="259045"/>
    <xdr:sp macro="" textlink="">
      <xdr:nvSpPr>
        <xdr:cNvPr id="301" name="【公営住宅】&#10;一人当たり面積該当値テキスト"/>
        <xdr:cNvSpPr txBox="1"/>
      </xdr:nvSpPr>
      <xdr:spPr>
        <a:xfrm>
          <a:off x="10515600" y="1447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157607</xdr:rowOff>
    </xdr:from>
    <xdr:to>
      <xdr:col>50</xdr:col>
      <xdr:colOff>165100</xdr:colOff>
      <xdr:row>85</xdr:row>
      <xdr:rowOff>87757</xdr:rowOff>
    </xdr:to>
    <xdr:sp macro="" textlink="">
      <xdr:nvSpPr>
        <xdr:cNvPr id="302" name="楕円 301"/>
        <xdr:cNvSpPr/>
      </xdr:nvSpPr>
      <xdr:spPr>
        <a:xfrm>
          <a:off x="9588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36957</xdr:rowOff>
    </xdr:from>
    <xdr:to>
      <xdr:col>55</xdr:col>
      <xdr:colOff>0</xdr:colOff>
      <xdr:row>85</xdr:row>
      <xdr:rowOff>36957</xdr:rowOff>
    </xdr:to>
    <xdr:cxnSp macro="">
      <xdr:nvCxnSpPr>
        <xdr:cNvPr id="303" name="直線コネクタ 302"/>
        <xdr:cNvCxnSpPr/>
      </xdr:nvCxnSpPr>
      <xdr:spPr>
        <a:xfrm>
          <a:off x="9639300" y="146102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157035</xdr:rowOff>
    </xdr:from>
    <xdr:to>
      <xdr:col>46</xdr:col>
      <xdr:colOff>38100</xdr:colOff>
      <xdr:row>85</xdr:row>
      <xdr:rowOff>87185</xdr:rowOff>
    </xdr:to>
    <xdr:sp macro="" textlink="">
      <xdr:nvSpPr>
        <xdr:cNvPr id="304" name="楕円 303"/>
        <xdr:cNvSpPr/>
      </xdr:nvSpPr>
      <xdr:spPr>
        <a:xfrm>
          <a:off x="8699500" y="145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36385</xdr:rowOff>
    </xdr:from>
    <xdr:to>
      <xdr:col>50</xdr:col>
      <xdr:colOff>114300</xdr:colOff>
      <xdr:row>85</xdr:row>
      <xdr:rowOff>36957</xdr:rowOff>
    </xdr:to>
    <xdr:cxnSp macro="">
      <xdr:nvCxnSpPr>
        <xdr:cNvPr id="305" name="直線コネクタ 304"/>
        <xdr:cNvCxnSpPr/>
      </xdr:nvCxnSpPr>
      <xdr:spPr>
        <a:xfrm>
          <a:off x="8750300" y="1460963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306"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307"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78884</xdr:rowOff>
    </xdr:from>
    <xdr:ext cx="469744" cy="259045"/>
    <xdr:sp macro="" textlink="">
      <xdr:nvSpPr>
        <xdr:cNvPr id="308" name="n_1mainValue【公営住宅】&#10;一人当たり面積"/>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78312</xdr:rowOff>
    </xdr:from>
    <xdr:ext cx="469744" cy="259045"/>
    <xdr:sp macro="" textlink="">
      <xdr:nvSpPr>
        <xdr:cNvPr id="309" name="n_2mainValue【公営住宅】&#10;一人当たり面積"/>
        <xdr:cNvSpPr txBox="1"/>
      </xdr:nvSpPr>
      <xdr:spPr>
        <a:xfrm>
          <a:off x="8515427" y="1465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50" name="直線コネクタ 349"/>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51"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52" name="直線コネクタ 351"/>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53"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54" name="直線コネクタ 353"/>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55"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56" name="フローチャート: 判断 355"/>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57" name="フローチャート: 判断 35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58" name="フローチャート: 判断 357"/>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364" name="楕円 363"/>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652</xdr:rowOff>
    </xdr:from>
    <xdr:ext cx="405111" cy="259045"/>
    <xdr:sp macro="" textlink="">
      <xdr:nvSpPr>
        <xdr:cNvPr id="365" name="【認定こども園・幼稚園・保育所】&#10;有形固定資産減価償却率該当値テキスト"/>
        <xdr:cNvSpPr txBox="1"/>
      </xdr:nvSpPr>
      <xdr:spPr>
        <a:xfrm>
          <a:off x="16357600"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xdr:rowOff>
    </xdr:from>
    <xdr:to>
      <xdr:col>81</xdr:col>
      <xdr:colOff>101600</xdr:colOff>
      <xdr:row>38</xdr:row>
      <xdr:rowOff>117475</xdr:rowOff>
    </xdr:to>
    <xdr:sp macro="" textlink="">
      <xdr:nvSpPr>
        <xdr:cNvPr id="366" name="楕円 365"/>
        <xdr:cNvSpPr/>
      </xdr:nvSpPr>
      <xdr:spPr>
        <a:xfrm>
          <a:off x="15430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38</xdr:row>
      <xdr:rowOff>66675</xdr:rowOff>
    </xdr:to>
    <xdr:cxnSp macro="">
      <xdr:nvCxnSpPr>
        <xdr:cNvPr id="367" name="直線コネクタ 366"/>
        <xdr:cNvCxnSpPr/>
      </xdr:nvCxnSpPr>
      <xdr:spPr>
        <a:xfrm flipV="1">
          <a:off x="15481300" y="6543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111125</xdr:rowOff>
    </xdr:from>
    <xdr:to>
      <xdr:col>76</xdr:col>
      <xdr:colOff>165100</xdr:colOff>
      <xdr:row>39</xdr:row>
      <xdr:rowOff>41275</xdr:rowOff>
    </xdr:to>
    <xdr:sp macro="" textlink="">
      <xdr:nvSpPr>
        <xdr:cNvPr id="368" name="楕円 367"/>
        <xdr:cNvSpPr/>
      </xdr:nvSpPr>
      <xdr:spPr>
        <a:xfrm>
          <a:off x="14541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66675</xdr:rowOff>
    </xdr:from>
    <xdr:to>
      <xdr:col>81</xdr:col>
      <xdr:colOff>50800</xdr:colOff>
      <xdr:row>38</xdr:row>
      <xdr:rowOff>161925</xdr:rowOff>
    </xdr:to>
    <xdr:cxnSp macro="">
      <xdr:nvCxnSpPr>
        <xdr:cNvPr id="369" name="直線コネクタ 368"/>
        <xdr:cNvCxnSpPr/>
      </xdr:nvCxnSpPr>
      <xdr:spPr>
        <a:xfrm flipV="1">
          <a:off x="14592300" y="65817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370"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71"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108602</xdr:rowOff>
    </xdr:from>
    <xdr:ext cx="405111" cy="259045"/>
    <xdr:sp macro="" textlink="">
      <xdr:nvSpPr>
        <xdr:cNvPr id="372" name="n_1main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32402</xdr:rowOff>
    </xdr:from>
    <xdr:ext cx="405111" cy="259045"/>
    <xdr:sp macro="" textlink="">
      <xdr:nvSpPr>
        <xdr:cNvPr id="373" name="n_2mainValue【認定こども園・幼稚園・保育所】&#10;有形固定資産減価償却率"/>
        <xdr:cNvSpPr txBox="1"/>
      </xdr:nvSpPr>
      <xdr:spPr>
        <a:xfrm>
          <a:off x="14389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95" name="直線コネクタ 394"/>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7" name="直線コネクタ 39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98"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99" name="直線コネクタ 398"/>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00"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01" name="フローチャート: 判断 40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02" name="フローチャート: 判断 40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03" name="フローチャート: 判断 402"/>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09" name="楕円 408"/>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63263</xdr:rowOff>
    </xdr:from>
    <xdr:ext cx="469744" cy="259045"/>
    <xdr:sp macro="" textlink="">
      <xdr:nvSpPr>
        <xdr:cNvPr id="410" name="【認定こども園・幼稚園・保育所】&#10;一人当たり面積該当値テキスト"/>
        <xdr:cNvSpPr txBox="1"/>
      </xdr:nvSpPr>
      <xdr:spPr>
        <a:xfrm>
          <a:off x="22199600"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411" name="楕円 410"/>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135636</xdr:rowOff>
    </xdr:from>
    <xdr:to>
      <xdr:col>116</xdr:col>
      <xdr:colOff>63500</xdr:colOff>
      <xdr:row>40</xdr:row>
      <xdr:rowOff>135636</xdr:rowOff>
    </xdr:to>
    <xdr:cxnSp macro="">
      <xdr:nvCxnSpPr>
        <xdr:cNvPr id="412" name="直線コネクタ 411"/>
        <xdr:cNvCxnSpPr/>
      </xdr:nvCxnSpPr>
      <xdr:spPr>
        <a:xfrm>
          <a:off x="21323300" y="6993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413" name="楕円 412"/>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135636</xdr:rowOff>
    </xdr:to>
    <xdr:cxnSp macro="">
      <xdr:nvCxnSpPr>
        <xdr:cNvPr id="414" name="直線コネクタ 413"/>
        <xdr:cNvCxnSpPr/>
      </xdr:nvCxnSpPr>
      <xdr:spPr>
        <a:xfrm>
          <a:off x="20434300" y="699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415"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16"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417" name="n_1mainValue【認定こども園・幼稚園・保育所】&#10;一人当たり面積"/>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418" name="n_2mainValue【認定こども園・幼稚園・保育所】&#10;一人当たり面積"/>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43" name="直線コネクタ 442"/>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44"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45" name="直線コネクタ 444"/>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46"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47" name="直線コネクタ 446"/>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48"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49" name="フローチャート: 判断 448"/>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50" name="フローチャート: 判断 449"/>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51" name="フローチャート: 判断 450"/>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57" name="楕円 456"/>
        <xdr:cNvSpPr/>
      </xdr:nvSpPr>
      <xdr:spPr>
        <a:xfrm>
          <a:off x="16268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162577</xdr:rowOff>
    </xdr:from>
    <xdr:ext cx="405111" cy="259045"/>
    <xdr:sp macro="" textlink="">
      <xdr:nvSpPr>
        <xdr:cNvPr id="458" name="【学校施設】&#10;有形固定資産減価償却率該当値テキスト"/>
        <xdr:cNvSpPr txBox="1"/>
      </xdr:nvSpPr>
      <xdr:spPr>
        <a:xfrm>
          <a:off x="16357600"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459" name="楕円 458"/>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19050</xdr:rowOff>
    </xdr:from>
    <xdr:to>
      <xdr:col>85</xdr:col>
      <xdr:colOff>127000</xdr:colOff>
      <xdr:row>60</xdr:row>
      <xdr:rowOff>68580</xdr:rowOff>
    </xdr:to>
    <xdr:cxnSp macro="">
      <xdr:nvCxnSpPr>
        <xdr:cNvPr id="460" name="直線コネクタ 459"/>
        <xdr:cNvCxnSpPr/>
      </xdr:nvCxnSpPr>
      <xdr:spPr>
        <a:xfrm flipV="1">
          <a:off x="15481300" y="103060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461" name="楕円 460"/>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118110</xdr:rowOff>
    </xdr:from>
    <xdr:to>
      <xdr:col>81</xdr:col>
      <xdr:colOff>50800</xdr:colOff>
      <xdr:row>60</xdr:row>
      <xdr:rowOff>68580</xdr:rowOff>
    </xdr:to>
    <xdr:cxnSp macro="">
      <xdr:nvCxnSpPr>
        <xdr:cNvPr id="462" name="直線コネクタ 461"/>
        <xdr:cNvCxnSpPr/>
      </xdr:nvCxnSpPr>
      <xdr:spPr>
        <a:xfrm>
          <a:off x="14592300" y="10233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3827</xdr:rowOff>
    </xdr:from>
    <xdr:ext cx="405111" cy="259045"/>
    <xdr:sp macro="" textlink="">
      <xdr:nvSpPr>
        <xdr:cNvPr id="463" name="n_1ave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464" name="n_2aveValue【学校施設】&#10;有形固定資産減価償却率"/>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135907</xdr:rowOff>
    </xdr:from>
    <xdr:ext cx="405111" cy="259045"/>
    <xdr:sp macro="" textlink="">
      <xdr:nvSpPr>
        <xdr:cNvPr id="465" name="n_1main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13987</xdr:rowOff>
    </xdr:from>
    <xdr:ext cx="405111" cy="259045"/>
    <xdr:sp macro="" textlink="">
      <xdr:nvSpPr>
        <xdr:cNvPr id="466" name="n_2mainValue【学校施設】&#10;有形固定資産減価償却率"/>
        <xdr:cNvSpPr txBox="1"/>
      </xdr:nvSpPr>
      <xdr:spPr>
        <a:xfrm>
          <a:off x="14389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93" name="直線コネクタ 492"/>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94"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95" name="直線コネクタ 494"/>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96"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97" name="直線コネクタ 496"/>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10177</xdr:rowOff>
    </xdr:from>
    <xdr:ext cx="469744" cy="259045"/>
    <xdr:sp macro="" textlink="">
      <xdr:nvSpPr>
        <xdr:cNvPr id="498" name="【学校施設】&#10;一人当たり面積平均値テキスト"/>
        <xdr:cNvSpPr txBox="1"/>
      </xdr:nvSpPr>
      <xdr:spPr>
        <a:xfrm>
          <a:off x="221996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99" name="フローチャート: 判断 498"/>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0" name="フローチャート: 判断 49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501" name="フローチャート: 判断 500"/>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79284</xdr:rowOff>
    </xdr:from>
    <xdr:to>
      <xdr:col>116</xdr:col>
      <xdr:colOff>114300</xdr:colOff>
      <xdr:row>62</xdr:row>
      <xdr:rowOff>9434</xdr:rowOff>
    </xdr:to>
    <xdr:sp macro="" textlink="">
      <xdr:nvSpPr>
        <xdr:cNvPr id="507" name="楕円 506"/>
        <xdr:cNvSpPr/>
      </xdr:nvSpPr>
      <xdr:spPr>
        <a:xfrm>
          <a:off x="22110700" y="105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57711</xdr:rowOff>
    </xdr:from>
    <xdr:ext cx="469744" cy="259045"/>
    <xdr:sp macro="" textlink="">
      <xdr:nvSpPr>
        <xdr:cNvPr id="508" name="【学校施設】&#10;一人当たり面積該当値テキスト"/>
        <xdr:cNvSpPr txBox="1"/>
      </xdr:nvSpPr>
      <xdr:spPr>
        <a:xfrm>
          <a:off x="22199600" y="105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09" name="楕円 508"/>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130084</xdr:rowOff>
    </xdr:to>
    <xdr:cxnSp macro="">
      <xdr:nvCxnSpPr>
        <xdr:cNvPr id="510" name="直線コネクタ 509"/>
        <xdr:cNvCxnSpPr/>
      </xdr:nvCxnSpPr>
      <xdr:spPr>
        <a:xfrm>
          <a:off x="21323300" y="10584180"/>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72753</xdr:rowOff>
    </xdr:from>
    <xdr:to>
      <xdr:col>107</xdr:col>
      <xdr:colOff>101600</xdr:colOff>
      <xdr:row>62</xdr:row>
      <xdr:rowOff>2903</xdr:rowOff>
    </xdr:to>
    <xdr:sp macro="" textlink="">
      <xdr:nvSpPr>
        <xdr:cNvPr id="511" name="楕円 510"/>
        <xdr:cNvSpPr/>
      </xdr:nvSpPr>
      <xdr:spPr>
        <a:xfrm>
          <a:off x="20383500" y="105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123553</xdr:rowOff>
    </xdr:from>
    <xdr:to>
      <xdr:col>111</xdr:col>
      <xdr:colOff>177800</xdr:colOff>
      <xdr:row>61</xdr:row>
      <xdr:rowOff>125730</xdr:rowOff>
    </xdr:to>
    <xdr:cxnSp macro="">
      <xdr:nvCxnSpPr>
        <xdr:cNvPr id="512" name="直線コネクタ 511"/>
        <xdr:cNvCxnSpPr/>
      </xdr:nvCxnSpPr>
      <xdr:spPr>
        <a:xfrm>
          <a:off x="20434300" y="1058200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13"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514"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167657</xdr:rowOff>
    </xdr:from>
    <xdr:ext cx="469744" cy="259045"/>
    <xdr:sp macro="" textlink="">
      <xdr:nvSpPr>
        <xdr:cNvPr id="515" name="n_1mainValue【学校施設】&#10;一人当たり面積"/>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165480</xdr:rowOff>
    </xdr:from>
    <xdr:ext cx="469744" cy="259045"/>
    <xdr:sp macro="" textlink="">
      <xdr:nvSpPr>
        <xdr:cNvPr id="516" name="n_2mainValue【学校施設】&#10;一人当たり面積"/>
        <xdr:cNvSpPr txBox="1"/>
      </xdr:nvSpPr>
      <xdr:spPr>
        <a:xfrm>
          <a:off x="20199427" y="1062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7" name="テキスト ボックス 5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9" name="テキスト ボックス 5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7" name="テキスト ボックス 5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41" name="直線コネクタ 54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4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43" name="直線コネクタ 54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5" name="直線コネクタ 5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4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47" name="フローチャート: 判断 54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48" name="フローチャート: 判断 54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549" name="フローチャート: 判断 548"/>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55" name="楕円 554"/>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56"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57" name="楕円 556"/>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58" name="直線コネクタ 557"/>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33020</xdr:rowOff>
    </xdr:from>
    <xdr:to>
      <xdr:col>76</xdr:col>
      <xdr:colOff>165100</xdr:colOff>
      <xdr:row>79</xdr:row>
      <xdr:rowOff>134620</xdr:rowOff>
    </xdr:to>
    <xdr:sp macro="" textlink="">
      <xdr:nvSpPr>
        <xdr:cNvPr id="559" name="楕円 558"/>
        <xdr:cNvSpPr/>
      </xdr:nvSpPr>
      <xdr:spPr>
        <a:xfrm>
          <a:off x="14541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79</xdr:row>
      <xdr:rowOff>83820</xdr:rowOff>
    </xdr:to>
    <xdr:cxnSp macro="">
      <xdr:nvCxnSpPr>
        <xdr:cNvPr id="560" name="直線コネクタ 559"/>
        <xdr:cNvCxnSpPr/>
      </xdr:nvCxnSpPr>
      <xdr:spPr>
        <a:xfrm flipV="1">
          <a:off x="14592300" y="1333500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61"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24782</xdr:rowOff>
    </xdr:from>
    <xdr:ext cx="405111" cy="259045"/>
    <xdr:sp macro="" textlink="">
      <xdr:nvSpPr>
        <xdr:cNvPr id="562" name="n_2aveValue【児童館】&#10;有形固定資産減価償却率"/>
        <xdr:cNvSpPr txBox="1"/>
      </xdr:nvSpPr>
      <xdr:spPr>
        <a:xfrm>
          <a:off x="14389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63"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151147</xdr:rowOff>
    </xdr:from>
    <xdr:ext cx="405111" cy="259045"/>
    <xdr:sp macro="" textlink="">
      <xdr:nvSpPr>
        <xdr:cNvPr id="564" name="n_2mainValue【児童館】&#10;有形固定資産減価償却率"/>
        <xdr:cNvSpPr txBox="1"/>
      </xdr:nvSpPr>
      <xdr:spPr>
        <a:xfrm>
          <a:off x="14389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88" name="直線コネクタ 587"/>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89"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0" name="直線コネクタ 58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91"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92" name="直線コネクタ 59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93"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94" name="フローチャート: 判断 59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5" name="フローチャート: 判断 59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96" name="フローチャート: 判断 595"/>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602" name="楕円 601"/>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603" name="【児童館】&#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04" name="楕円 603"/>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605" name="直線コネクタ 604"/>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606" name="楕円 605"/>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607" name="直線コネクタ 606"/>
        <xdr:cNvCxnSpPr/>
      </xdr:nvCxnSpPr>
      <xdr:spPr>
        <a:xfrm>
          <a:off x="20434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08"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09"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610" name="n_1mainValue【児童館】&#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611" name="n_2mainValue【児童館】&#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623" name="直線コネクタ 622"/>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624" name="テキスト ボックス 623"/>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25" name="直線コネクタ 624"/>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26" name="テキスト ボックス 625"/>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627" name="直線コネクタ 626"/>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628" name="テキスト ボックス 627"/>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631" name="直線コネクタ 630"/>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632" name="テキスト ボックス 631"/>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33" name="直線コネクタ 632"/>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34" name="テキスト ボックス 633"/>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635" name="直線コネクタ 634"/>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636" name="テキスト ボックス 635"/>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640" name="直線コネクタ 639"/>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641"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642" name="直線コネクタ 641"/>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643"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644" name="直線コネクタ 643"/>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645"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646" name="フローチャート: 判断 645"/>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647" name="フローチャート: 判断 646"/>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48" name="フローチャート: 判断 647"/>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99695</xdr:rowOff>
    </xdr:from>
    <xdr:to>
      <xdr:col>85</xdr:col>
      <xdr:colOff>177800</xdr:colOff>
      <xdr:row>105</xdr:row>
      <xdr:rowOff>29845</xdr:rowOff>
    </xdr:to>
    <xdr:sp macro="" textlink="">
      <xdr:nvSpPr>
        <xdr:cNvPr id="654" name="楕円 653"/>
        <xdr:cNvSpPr/>
      </xdr:nvSpPr>
      <xdr:spPr>
        <a:xfrm>
          <a:off x="16268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122572</xdr:rowOff>
    </xdr:from>
    <xdr:ext cx="405111" cy="259045"/>
    <xdr:sp macro="" textlink="">
      <xdr:nvSpPr>
        <xdr:cNvPr id="655" name="【公民館】&#10;有形固定資産減価償却率該当値テキスト"/>
        <xdr:cNvSpPr txBox="1"/>
      </xdr:nvSpPr>
      <xdr:spPr>
        <a:xfrm>
          <a:off x="16357600"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156845</xdr:rowOff>
    </xdr:from>
    <xdr:to>
      <xdr:col>81</xdr:col>
      <xdr:colOff>101600</xdr:colOff>
      <xdr:row>105</xdr:row>
      <xdr:rowOff>86995</xdr:rowOff>
    </xdr:to>
    <xdr:sp macro="" textlink="">
      <xdr:nvSpPr>
        <xdr:cNvPr id="656" name="楕円 655"/>
        <xdr:cNvSpPr/>
      </xdr:nvSpPr>
      <xdr:spPr>
        <a:xfrm>
          <a:off x="1543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150495</xdr:rowOff>
    </xdr:from>
    <xdr:to>
      <xdr:col>85</xdr:col>
      <xdr:colOff>127000</xdr:colOff>
      <xdr:row>105</xdr:row>
      <xdr:rowOff>36195</xdr:rowOff>
    </xdr:to>
    <xdr:cxnSp macro="">
      <xdr:nvCxnSpPr>
        <xdr:cNvPr id="657" name="直線コネクタ 656"/>
        <xdr:cNvCxnSpPr/>
      </xdr:nvCxnSpPr>
      <xdr:spPr>
        <a:xfrm flipV="1">
          <a:off x="15481300" y="179812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136843</xdr:rowOff>
    </xdr:from>
    <xdr:to>
      <xdr:col>76</xdr:col>
      <xdr:colOff>165100</xdr:colOff>
      <xdr:row>103</xdr:row>
      <xdr:rowOff>66993</xdr:rowOff>
    </xdr:to>
    <xdr:sp macro="" textlink="">
      <xdr:nvSpPr>
        <xdr:cNvPr id="658" name="楕円 657"/>
        <xdr:cNvSpPr/>
      </xdr:nvSpPr>
      <xdr:spPr>
        <a:xfrm>
          <a:off x="14541500" y="176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16193</xdr:rowOff>
    </xdr:from>
    <xdr:to>
      <xdr:col>81</xdr:col>
      <xdr:colOff>50800</xdr:colOff>
      <xdr:row>105</xdr:row>
      <xdr:rowOff>36195</xdr:rowOff>
    </xdr:to>
    <xdr:cxnSp macro="">
      <xdr:nvCxnSpPr>
        <xdr:cNvPr id="659" name="直線コネクタ 658"/>
        <xdr:cNvCxnSpPr/>
      </xdr:nvCxnSpPr>
      <xdr:spPr>
        <a:xfrm>
          <a:off x="14592300" y="17675543"/>
          <a:ext cx="889000" cy="36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92409</xdr:rowOff>
    </xdr:from>
    <xdr:ext cx="405111" cy="259045"/>
    <xdr:sp macro="" textlink="">
      <xdr:nvSpPr>
        <xdr:cNvPr id="660"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661" name="n_2aveValue【公民館】&#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103522</xdr:rowOff>
    </xdr:from>
    <xdr:ext cx="405111" cy="259045"/>
    <xdr:sp macro="" textlink="">
      <xdr:nvSpPr>
        <xdr:cNvPr id="662" name="n_1mainValue【公民館】&#10;有形固定資産減価償却率"/>
        <xdr:cNvSpPr txBox="1"/>
      </xdr:nvSpPr>
      <xdr:spPr>
        <a:xfrm>
          <a:off x="15266044"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83520</xdr:rowOff>
    </xdr:from>
    <xdr:ext cx="405111" cy="259045"/>
    <xdr:sp macro="" textlink="">
      <xdr:nvSpPr>
        <xdr:cNvPr id="663" name="n_2mainValue【公民館】&#10;有形固定資産減価償却率"/>
        <xdr:cNvSpPr txBox="1"/>
      </xdr:nvSpPr>
      <xdr:spPr>
        <a:xfrm>
          <a:off x="14389744" y="1739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87" name="直線コネクタ 686"/>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88"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89" name="直線コネクタ 68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90"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91" name="直線コネクタ 690"/>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92"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93" name="フローチャート: 判断 692"/>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94" name="フローチャート: 判断 69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95" name="フローチャート: 判断 69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01" name="楕円 700"/>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702" name="【公民館】&#10;一人当たり面積該当値テキスト"/>
        <xdr:cNvSpPr txBox="1"/>
      </xdr:nvSpPr>
      <xdr:spPr>
        <a:xfrm>
          <a:off x="221996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703" name="楕円 702"/>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118111</xdr:rowOff>
    </xdr:to>
    <xdr:cxnSp macro="">
      <xdr:nvCxnSpPr>
        <xdr:cNvPr id="704" name="直線コネクタ 703"/>
        <xdr:cNvCxnSpPr/>
      </xdr:nvCxnSpPr>
      <xdr:spPr>
        <a:xfrm>
          <a:off x="21323300" y="18112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05" name="楕円 704"/>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110489</xdr:rowOff>
    </xdr:to>
    <xdr:cxnSp macro="">
      <xdr:nvCxnSpPr>
        <xdr:cNvPr id="706" name="直線コネクタ 705"/>
        <xdr:cNvCxnSpPr/>
      </xdr:nvCxnSpPr>
      <xdr:spPr>
        <a:xfrm>
          <a:off x="20434300" y="1811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07"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08"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709" name="n_1main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10" name="n_2main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橋りょう、トンネルや公営住宅については計画的に長寿命化対策を進めているため類似団体平均を下回っているものの、その他の類型は類似団体平均を上回っており、特に高くなっている施設は、道路、学校施設、児童館であ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道路については、都市計画道路の見直しや土地利用計画に合わせた既存道路の整理・統合を進めていく。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小中学校については、昭和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年代に建設された校舎が多数あるためであり、今後、義務教育以外の機能の集約や更新時の規模等の適正化を図る。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児童館については、今後、他施設への機能移転などを進めていく。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年度に策定した公共施設等総合管理計画において、公共施設の長寿命化や延べ床面積の削減を目標に掲げて取り組みを進めていく。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100,518
98,448
55.56
32,249,561
31,289,878
925,080
19,169,046
25,011,560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138067</xdr:rowOff>
    </xdr:from>
    <xdr:to>
      <xdr:col>24</xdr:col>
      <xdr:colOff>114300</xdr:colOff>
      <xdr:row>37</xdr:row>
      <xdr:rowOff>68217</xdr:rowOff>
    </xdr:to>
    <xdr:sp macro="" textlink="">
      <xdr:nvSpPr>
        <xdr:cNvPr id="71" name="楕円 70"/>
        <xdr:cNvSpPr/>
      </xdr:nvSpPr>
      <xdr:spPr>
        <a:xfrm>
          <a:off x="45847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160944</xdr:rowOff>
    </xdr:from>
    <xdr:ext cx="405111" cy="259045"/>
    <xdr:sp macro="" textlink="">
      <xdr:nvSpPr>
        <xdr:cNvPr id="72" name="【図書館】&#10;有形固定資産減価償却率該当値テキスト"/>
        <xdr:cNvSpPr txBox="1"/>
      </xdr:nvSpPr>
      <xdr:spPr>
        <a:xfrm>
          <a:off x="4673600" y="616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3" name="楕円 72"/>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17417</xdr:rowOff>
    </xdr:from>
    <xdr:to>
      <xdr:col>24</xdr:col>
      <xdr:colOff>63500</xdr:colOff>
      <xdr:row>37</xdr:row>
      <xdr:rowOff>53340</xdr:rowOff>
    </xdr:to>
    <xdr:cxnSp macro="">
      <xdr:nvCxnSpPr>
        <xdr:cNvPr id="74" name="直線コネクタ 73"/>
        <xdr:cNvCxnSpPr/>
      </xdr:nvCxnSpPr>
      <xdr:spPr>
        <a:xfrm flipV="1">
          <a:off x="3797300" y="636106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139700</xdr:rowOff>
    </xdr:from>
    <xdr:to>
      <xdr:col>15</xdr:col>
      <xdr:colOff>101600</xdr:colOff>
      <xdr:row>36</xdr:row>
      <xdr:rowOff>69850</xdr:rowOff>
    </xdr:to>
    <xdr:sp macro="" textlink="">
      <xdr:nvSpPr>
        <xdr:cNvPr id="75" name="楕円 74"/>
        <xdr:cNvSpPr/>
      </xdr:nvSpPr>
      <xdr:spPr>
        <a:xfrm>
          <a:off x="2857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19050</xdr:rowOff>
    </xdr:from>
    <xdr:to>
      <xdr:col>19</xdr:col>
      <xdr:colOff>177800</xdr:colOff>
      <xdr:row>37</xdr:row>
      <xdr:rowOff>53340</xdr:rowOff>
    </xdr:to>
    <xdr:cxnSp macro="">
      <xdr:nvCxnSpPr>
        <xdr:cNvPr id="76" name="直線コネクタ 75"/>
        <xdr:cNvCxnSpPr/>
      </xdr:nvCxnSpPr>
      <xdr:spPr>
        <a:xfrm>
          <a:off x="2908300" y="619125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85470</xdr:rowOff>
    </xdr:from>
    <xdr:ext cx="405111" cy="259045"/>
    <xdr:sp macro="" textlink="">
      <xdr:nvSpPr>
        <xdr:cNvPr id="77"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96900</xdr:rowOff>
    </xdr:from>
    <xdr:ext cx="405111" cy="259045"/>
    <xdr:sp macro="" textlink="">
      <xdr:nvSpPr>
        <xdr:cNvPr id="78" name="n_2aveValue【図書館】&#10;有形固定資産減価償却率"/>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79" name="n_1mainValue【図書館】&#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86377</xdr:rowOff>
    </xdr:from>
    <xdr:ext cx="405111" cy="259045"/>
    <xdr:sp macro="" textlink="">
      <xdr:nvSpPr>
        <xdr:cNvPr id="80" name="n_2mainValue【図書館】&#10;有形固定資産減価償却率"/>
        <xdr:cNvSpPr txBox="1"/>
      </xdr:nvSpPr>
      <xdr:spPr>
        <a:xfrm>
          <a:off x="2705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11"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4" name="フローチャート: 判断 113"/>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28122</xdr:rowOff>
    </xdr:from>
    <xdr:to>
      <xdr:col>55</xdr:col>
      <xdr:colOff>50800</xdr:colOff>
      <xdr:row>37</xdr:row>
      <xdr:rowOff>129722</xdr:rowOff>
    </xdr:to>
    <xdr:sp macro="" textlink="">
      <xdr:nvSpPr>
        <xdr:cNvPr id="120" name="楕円 119"/>
        <xdr:cNvSpPr/>
      </xdr:nvSpPr>
      <xdr:spPr>
        <a:xfrm>
          <a:off x="104267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50999</xdr:rowOff>
    </xdr:from>
    <xdr:ext cx="469744" cy="259045"/>
    <xdr:sp macro="" textlink="">
      <xdr:nvSpPr>
        <xdr:cNvPr id="121" name="【図書館】&#10;一人当たり面積該当値テキスト"/>
        <xdr:cNvSpPr txBox="1"/>
      </xdr:nvSpPr>
      <xdr:spPr>
        <a:xfrm>
          <a:off x="10515600"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28122</xdr:rowOff>
    </xdr:from>
    <xdr:to>
      <xdr:col>50</xdr:col>
      <xdr:colOff>165100</xdr:colOff>
      <xdr:row>37</xdr:row>
      <xdr:rowOff>129722</xdr:rowOff>
    </xdr:to>
    <xdr:sp macro="" textlink="">
      <xdr:nvSpPr>
        <xdr:cNvPr id="122" name="楕円 121"/>
        <xdr:cNvSpPr/>
      </xdr:nvSpPr>
      <xdr:spPr>
        <a:xfrm>
          <a:off x="95885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78922</xdr:rowOff>
    </xdr:from>
    <xdr:to>
      <xdr:col>55</xdr:col>
      <xdr:colOff>0</xdr:colOff>
      <xdr:row>37</xdr:row>
      <xdr:rowOff>78922</xdr:rowOff>
    </xdr:to>
    <xdr:cxnSp macro="">
      <xdr:nvCxnSpPr>
        <xdr:cNvPr id="123" name="直線コネクタ 122"/>
        <xdr:cNvCxnSpPr/>
      </xdr:nvCxnSpPr>
      <xdr:spPr>
        <a:xfrm>
          <a:off x="9639300" y="6422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87993</xdr:rowOff>
    </xdr:from>
    <xdr:to>
      <xdr:col>46</xdr:col>
      <xdr:colOff>38100</xdr:colOff>
      <xdr:row>40</xdr:row>
      <xdr:rowOff>18143</xdr:rowOff>
    </xdr:to>
    <xdr:sp macro="" textlink="">
      <xdr:nvSpPr>
        <xdr:cNvPr id="124" name="楕円 123"/>
        <xdr:cNvSpPr/>
      </xdr:nvSpPr>
      <xdr:spPr>
        <a:xfrm>
          <a:off x="8699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78922</xdr:rowOff>
    </xdr:from>
    <xdr:to>
      <xdr:col>50</xdr:col>
      <xdr:colOff>114300</xdr:colOff>
      <xdr:row>39</xdr:row>
      <xdr:rowOff>138793</xdr:rowOff>
    </xdr:to>
    <xdr:cxnSp macro="">
      <xdr:nvCxnSpPr>
        <xdr:cNvPr id="125" name="直線コネクタ 124"/>
        <xdr:cNvCxnSpPr/>
      </xdr:nvCxnSpPr>
      <xdr:spPr>
        <a:xfrm flipV="1">
          <a:off x="8750300" y="6422572"/>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6"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139899</xdr:rowOff>
    </xdr:from>
    <xdr:ext cx="469744" cy="259045"/>
    <xdr:sp macro="" textlink="">
      <xdr:nvSpPr>
        <xdr:cNvPr id="127" name="n_2ave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146249</xdr:rowOff>
    </xdr:from>
    <xdr:ext cx="469744" cy="259045"/>
    <xdr:sp macro="" textlink="">
      <xdr:nvSpPr>
        <xdr:cNvPr id="128" name="n_1mainValue【図書館】&#10;一人当たり面積"/>
        <xdr:cNvSpPr txBox="1"/>
      </xdr:nvSpPr>
      <xdr:spPr>
        <a:xfrm>
          <a:off x="9391727"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34670</xdr:rowOff>
    </xdr:from>
    <xdr:ext cx="469744" cy="259045"/>
    <xdr:sp macro="" textlink="">
      <xdr:nvSpPr>
        <xdr:cNvPr id="129" name="n_2mainValue【図書館】&#10;一人当たり面積"/>
        <xdr:cNvSpPr txBox="1"/>
      </xdr:nvSpPr>
      <xdr:spPr>
        <a:xfrm>
          <a:off x="85154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60"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63" name="フローチャート: 判断 162"/>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112485</xdr:rowOff>
    </xdr:from>
    <xdr:to>
      <xdr:col>24</xdr:col>
      <xdr:colOff>114300</xdr:colOff>
      <xdr:row>59</xdr:row>
      <xdr:rowOff>42635</xdr:rowOff>
    </xdr:to>
    <xdr:sp macro="" textlink="">
      <xdr:nvSpPr>
        <xdr:cNvPr id="169" name="楕円 168"/>
        <xdr:cNvSpPr/>
      </xdr:nvSpPr>
      <xdr:spPr>
        <a:xfrm>
          <a:off x="4584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135362</xdr:rowOff>
    </xdr:from>
    <xdr:ext cx="405111" cy="259045"/>
    <xdr:sp macro="" textlink="">
      <xdr:nvSpPr>
        <xdr:cNvPr id="170" name="【体育館・プール】&#10;有形固定資産減価償却率該当値テキスト"/>
        <xdr:cNvSpPr txBox="1"/>
      </xdr:nvSpPr>
      <xdr:spPr>
        <a:xfrm>
          <a:off x="4673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146776</xdr:rowOff>
    </xdr:from>
    <xdr:to>
      <xdr:col>20</xdr:col>
      <xdr:colOff>38100</xdr:colOff>
      <xdr:row>59</xdr:row>
      <xdr:rowOff>76926</xdr:rowOff>
    </xdr:to>
    <xdr:sp macro="" textlink="">
      <xdr:nvSpPr>
        <xdr:cNvPr id="171" name="楕円 170"/>
        <xdr:cNvSpPr/>
      </xdr:nvSpPr>
      <xdr:spPr>
        <a:xfrm>
          <a:off x="3746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163285</xdr:rowOff>
    </xdr:from>
    <xdr:to>
      <xdr:col>24</xdr:col>
      <xdr:colOff>63500</xdr:colOff>
      <xdr:row>59</xdr:row>
      <xdr:rowOff>26126</xdr:rowOff>
    </xdr:to>
    <xdr:cxnSp macro="">
      <xdr:nvCxnSpPr>
        <xdr:cNvPr id="172" name="直線コネクタ 171"/>
        <xdr:cNvCxnSpPr/>
      </xdr:nvCxnSpPr>
      <xdr:spPr>
        <a:xfrm flipV="1">
          <a:off x="3797300" y="1010738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16147</xdr:rowOff>
    </xdr:from>
    <xdr:to>
      <xdr:col>15</xdr:col>
      <xdr:colOff>101600</xdr:colOff>
      <xdr:row>58</xdr:row>
      <xdr:rowOff>117747</xdr:rowOff>
    </xdr:to>
    <xdr:sp macro="" textlink="">
      <xdr:nvSpPr>
        <xdr:cNvPr id="173" name="楕円 172"/>
        <xdr:cNvSpPr/>
      </xdr:nvSpPr>
      <xdr:spPr>
        <a:xfrm>
          <a:off x="2857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66947</xdr:rowOff>
    </xdr:from>
    <xdr:to>
      <xdr:col>19</xdr:col>
      <xdr:colOff>177800</xdr:colOff>
      <xdr:row>59</xdr:row>
      <xdr:rowOff>26126</xdr:rowOff>
    </xdr:to>
    <xdr:cxnSp macro="">
      <xdr:nvCxnSpPr>
        <xdr:cNvPr id="174" name="直線コネクタ 173"/>
        <xdr:cNvCxnSpPr/>
      </xdr:nvCxnSpPr>
      <xdr:spPr>
        <a:xfrm>
          <a:off x="2908300" y="1001104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95811</xdr:rowOff>
    </xdr:from>
    <xdr:ext cx="405111" cy="259045"/>
    <xdr:sp macro="" textlink="">
      <xdr:nvSpPr>
        <xdr:cNvPr id="175"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46826</xdr:rowOff>
    </xdr:from>
    <xdr:ext cx="405111" cy="259045"/>
    <xdr:sp macro="" textlink="">
      <xdr:nvSpPr>
        <xdr:cNvPr id="176" name="n_2aveValue【体育館・プール】&#10;有形固定資産減価償却率"/>
        <xdr:cNvSpPr txBox="1"/>
      </xdr:nvSpPr>
      <xdr:spPr>
        <a:xfrm>
          <a:off x="2705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93453</xdr:rowOff>
    </xdr:from>
    <xdr:ext cx="405111" cy="259045"/>
    <xdr:sp macro="" textlink="">
      <xdr:nvSpPr>
        <xdr:cNvPr id="177" name="n_1mainValue【体育館・プール】&#10;有形固定資産減価償却率"/>
        <xdr:cNvSpPr txBox="1"/>
      </xdr:nvSpPr>
      <xdr:spPr>
        <a:xfrm>
          <a:off x="3582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134274</xdr:rowOff>
    </xdr:from>
    <xdr:ext cx="405111" cy="259045"/>
    <xdr:sp macro="" textlink="">
      <xdr:nvSpPr>
        <xdr:cNvPr id="178" name="n_2mainValue【体育館・プール】&#10;有形固定資産減価償却率"/>
        <xdr:cNvSpPr txBox="1"/>
      </xdr:nvSpPr>
      <xdr:spPr>
        <a:xfrm>
          <a:off x="2705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145813</xdr:rowOff>
    </xdr:from>
    <xdr:ext cx="469744" cy="259045"/>
    <xdr:sp macro="" textlink="">
      <xdr:nvSpPr>
        <xdr:cNvPr id="205" name="【体育館・プール】&#10;一人当たり面積平均値テキスト"/>
        <xdr:cNvSpPr txBox="1"/>
      </xdr:nvSpPr>
      <xdr:spPr>
        <a:xfrm>
          <a:off x="10515600" y="1026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208" name="フローチャート: 判断 207"/>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159512</xdr:rowOff>
    </xdr:from>
    <xdr:to>
      <xdr:col>55</xdr:col>
      <xdr:colOff>50800</xdr:colOff>
      <xdr:row>61</xdr:row>
      <xdr:rowOff>89662</xdr:rowOff>
    </xdr:to>
    <xdr:sp macro="" textlink="">
      <xdr:nvSpPr>
        <xdr:cNvPr id="214" name="楕円 213"/>
        <xdr:cNvSpPr/>
      </xdr:nvSpPr>
      <xdr:spPr>
        <a:xfrm>
          <a:off x="104267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137939</xdr:rowOff>
    </xdr:from>
    <xdr:ext cx="469744" cy="259045"/>
    <xdr:sp macro="" textlink="">
      <xdr:nvSpPr>
        <xdr:cNvPr id="215" name="【体育館・プール】&#10;一人当たり面積該当値テキスト"/>
        <xdr:cNvSpPr txBox="1"/>
      </xdr:nvSpPr>
      <xdr:spPr>
        <a:xfrm>
          <a:off x="10515600" y="104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159512</xdr:rowOff>
    </xdr:from>
    <xdr:to>
      <xdr:col>50</xdr:col>
      <xdr:colOff>165100</xdr:colOff>
      <xdr:row>61</xdr:row>
      <xdr:rowOff>89662</xdr:rowOff>
    </xdr:to>
    <xdr:sp macro="" textlink="">
      <xdr:nvSpPr>
        <xdr:cNvPr id="216" name="楕円 215"/>
        <xdr:cNvSpPr/>
      </xdr:nvSpPr>
      <xdr:spPr>
        <a:xfrm>
          <a:off x="9588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38862</xdr:rowOff>
    </xdr:from>
    <xdr:to>
      <xdr:col>55</xdr:col>
      <xdr:colOff>0</xdr:colOff>
      <xdr:row>61</xdr:row>
      <xdr:rowOff>38862</xdr:rowOff>
    </xdr:to>
    <xdr:cxnSp macro="">
      <xdr:nvCxnSpPr>
        <xdr:cNvPr id="217" name="直線コネクタ 216"/>
        <xdr:cNvCxnSpPr/>
      </xdr:nvCxnSpPr>
      <xdr:spPr>
        <a:xfrm>
          <a:off x="9639300" y="10497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122936</xdr:rowOff>
    </xdr:from>
    <xdr:to>
      <xdr:col>46</xdr:col>
      <xdr:colOff>38100</xdr:colOff>
      <xdr:row>61</xdr:row>
      <xdr:rowOff>53086</xdr:rowOff>
    </xdr:to>
    <xdr:sp macro="" textlink="">
      <xdr:nvSpPr>
        <xdr:cNvPr id="218" name="楕円 217"/>
        <xdr:cNvSpPr/>
      </xdr:nvSpPr>
      <xdr:spPr>
        <a:xfrm>
          <a:off x="8699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xdr:rowOff>
    </xdr:from>
    <xdr:to>
      <xdr:col>50</xdr:col>
      <xdr:colOff>114300</xdr:colOff>
      <xdr:row>61</xdr:row>
      <xdr:rowOff>38862</xdr:rowOff>
    </xdr:to>
    <xdr:cxnSp macro="">
      <xdr:nvCxnSpPr>
        <xdr:cNvPr id="219" name="直線コネクタ 218"/>
        <xdr:cNvCxnSpPr/>
      </xdr:nvCxnSpPr>
      <xdr:spPr>
        <a:xfrm>
          <a:off x="8750300" y="104607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2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51325</xdr:rowOff>
    </xdr:from>
    <xdr:ext cx="469744" cy="259045"/>
    <xdr:sp macro="" textlink="">
      <xdr:nvSpPr>
        <xdr:cNvPr id="221"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80789</xdr:rowOff>
    </xdr:from>
    <xdr:ext cx="469744" cy="259045"/>
    <xdr:sp macro="" textlink="">
      <xdr:nvSpPr>
        <xdr:cNvPr id="222" name="n_1mainValue【体育館・プール】&#10;一人当たり面積"/>
        <xdr:cNvSpPr txBox="1"/>
      </xdr:nvSpPr>
      <xdr:spPr>
        <a:xfrm>
          <a:off x="9391727"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44213</xdr:rowOff>
    </xdr:from>
    <xdr:ext cx="469744" cy="259045"/>
    <xdr:sp macro="" textlink="">
      <xdr:nvSpPr>
        <xdr:cNvPr id="223" name="n_2mainValue【体育館・プール】&#10;一人当たり面積"/>
        <xdr:cNvSpPr txBox="1"/>
      </xdr:nvSpPr>
      <xdr:spPr>
        <a:xfrm>
          <a:off x="8515427"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55"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166914</xdr:rowOff>
    </xdr:from>
    <xdr:to>
      <xdr:col>15</xdr:col>
      <xdr:colOff>101600</xdr:colOff>
      <xdr:row>83</xdr:row>
      <xdr:rowOff>97064</xdr:rowOff>
    </xdr:to>
    <xdr:sp macro="" textlink="">
      <xdr:nvSpPr>
        <xdr:cNvPr id="258" name="フローチャート: 判断 257"/>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122827</xdr:rowOff>
    </xdr:from>
    <xdr:to>
      <xdr:col>24</xdr:col>
      <xdr:colOff>114300</xdr:colOff>
      <xdr:row>80</xdr:row>
      <xdr:rowOff>52977</xdr:rowOff>
    </xdr:to>
    <xdr:sp macro="" textlink="">
      <xdr:nvSpPr>
        <xdr:cNvPr id="264" name="楕円 263"/>
        <xdr:cNvSpPr/>
      </xdr:nvSpPr>
      <xdr:spPr>
        <a:xfrm>
          <a:off x="45847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145704</xdr:rowOff>
    </xdr:from>
    <xdr:ext cx="405111" cy="259045"/>
    <xdr:sp macro="" textlink="">
      <xdr:nvSpPr>
        <xdr:cNvPr id="265" name="【福祉施設】&#10;有形固定資産減価償却率該当値テキスト"/>
        <xdr:cNvSpPr txBox="1"/>
      </xdr:nvSpPr>
      <xdr:spPr>
        <a:xfrm>
          <a:off x="4673600" y="1351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39551</xdr:rowOff>
    </xdr:from>
    <xdr:to>
      <xdr:col>20</xdr:col>
      <xdr:colOff>38100</xdr:colOff>
      <xdr:row>80</xdr:row>
      <xdr:rowOff>141151</xdr:rowOff>
    </xdr:to>
    <xdr:sp macro="" textlink="">
      <xdr:nvSpPr>
        <xdr:cNvPr id="266" name="楕円 265"/>
        <xdr:cNvSpPr/>
      </xdr:nvSpPr>
      <xdr:spPr>
        <a:xfrm>
          <a:off x="3746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2177</xdr:rowOff>
    </xdr:from>
    <xdr:to>
      <xdr:col>24</xdr:col>
      <xdr:colOff>63500</xdr:colOff>
      <xdr:row>80</xdr:row>
      <xdr:rowOff>90351</xdr:rowOff>
    </xdr:to>
    <xdr:cxnSp macro="">
      <xdr:nvCxnSpPr>
        <xdr:cNvPr id="267" name="直線コネクタ 266"/>
        <xdr:cNvCxnSpPr/>
      </xdr:nvCxnSpPr>
      <xdr:spPr>
        <a:xfrm flipV="1">
          <a:off x="3797300" y="13718177"/>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49349</xdr:rowOff>
    </xdr:from>
    <xdr:to>
      <xdr:col>15</xdr:col>
      <xdr:colOff>101600</xdr:colOff>
      <xdr:row>80</xdr:row>
      <xdr:rowOff>150949</xdr:rowOff>
    </xdr:to>
    <xdr:sp macro="" textlink="">
      <xdr:nvSpPr>
        <xdr:cNvPr id="268" name="楕円 267"/>
        <xdr:cNvSpPr/>
      </xdr:nvSpPr>
      <xdr:spPr>
        <a:xfrm>
          <a:off x="2857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90351</xdr:rowOff>
    </xdr:from>
    <xdr:to>
      <xdr:col>19</xdr:col>
      <xdr:colOff>177800</xdr:colOff>
      <xdr:row>80</xdr:row>
      <xdr:rowOff>100149</xdr:rowOff>
    </xdr:to>
    <xdr:cxnSp macro="">
      <xdr:nvCxnSpPr>
        <xdr:cNvPr id="269" name="直線コネクタ 268"/>
        <xdr:cNvCxnSpPr/>
      </xdr:nvCxnSpPr>
      <xdr:spPr>
        <a:xfrm flipV="1">
          <a:off x="2908300" y="138063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80027</xdr:rowOff>
    </xdr:from>
    <xdr:ext cx="405111" cy="259045"/>
    <xdr:sp macro="" textlink="">
      <xdr:nvSpPr>
        <xdr:cNvPr id="270" name="n_1ave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271" name="n_2aveValue【福祉施設】&#10;有形固定資産減価償却率"/>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157678</xdr:rowOff>
    </xdr:from>
    <xdr:ext cx="405111" cy="259045"/>
    <xdr:sp macro="" textlink="">
      <xdr:nvSpPr>
        <xdr:cNvPr id="272" name="n_1mainValue【福祉施設】&#10;有形固定資産減価償却率"/>
        <xdr:cNvSpPr txBox="1"/>
      </xdr:nvSpPr>
      <xdr:spPr>
        <a:xfrm>
          <a:off x="35820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167476</xdr:rowOff>
    </xdr:from>
    <xdr:ext cx="405111" cy="259045"/>
    <xdr:sp macro="" textlink="">
      <xdr:nvSpPr>
        <xdr:cNvPr id="273" name="n_2mainValue【福祉施設】&#10;有形固定資産減価償却率"/>
        <xdr:cNvSpPr txBox="1"/>
      </xdr:nvSpPr>
      <xdr:spPr>
        <a:xfrm>
          <a:off x="2705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116313</xdr:rowOff>
    </xdr:from>
    <xdr:ext cx="469744" cy="259045"/>
    <xdr:sp macro="" textlink="">
      <xdr:nvSpPr>
        <xdr:cNvPr id="304" name="【福祉施設】&#10;一人当たり面積平均値テキスト"/>
        <xdr:cNvSpPr txBox="1"/>
      </xdr:nvSpPr>
      <xdr:spPr>
        <a:xfrm>
          <a:off x="10515600" y="1383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77107</xdr:rowOff>
    </xdr:from>
    <xdr:to>
      <xdr:col>46</xdr:col>
      <xdr:colOff>38100</xdr:colOff>
      <xdr:row>82</xdr:row>
      <xdr:rowOff>7257</xdr:rowOff>
    </xdr:to>
    <xdr:sp macro="" textlink="">
      <xdr:nvSpPr>
        <xdr:cNvPr id="307" name="フローチャート: 判断 306"/>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13" name="楕円 312"/>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22877</xdr:rowOff>
    </xdr:from>
    <xdr:ext cx="469744" cy="259045"/>
    <xdr:sp macro="" textlink="">
      <xdr:nvSpPr>
        <xdr:cNvPr id="314" name="【福祉施設】&#10;一人当たり面積該当値テキスト"/>
        <xdr:cNvSpPr txBox="1"/>
      </xdr:nvSpPr>
      <xdr:spPr>
        <a:xfrm>
          <a:off x="10515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15" name="楕円 314"/>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95250</xdr:rowOff>
    </xdr:to>
    <xdr:cxnSp macro="">
      <xdr:nvCxnSpPr>
        <xdr:cNvPr id="316" name="直線コネクタ 315"/>
        <xdr:cNvCxnSpPr/>
      </xdr:nvCxnSpPr>
      <xdr:spPr>
        <a:xfrm>
          <a:off x="9639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52614</xdr:rowOff>
    </xdr:from>
    <xdr:to>
      <xdr:col>46</xdr:col>
      <xdr:colOff>38100</xdr:colOff>
      <xdr:row>84</xdr:row>
      <xdr:rowOff>154214</xdr:rowOff>
    </xdr:to>
    <xdr:sp macro="" textlink="">
      <xdr:nvSpPr>
        <xdr:cNvPr id="317" name="楕円 316"/>
        <xdr:cNvSpPr/>
      </xdr:nvSpPr>
      <xdr:spPr>
        <a:xfrm>
          <a:off x="8699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103414</xdr:rowOff>
    </xdr:from>
    <xdr:to>
      <xdr:col>50</xdr:col>
      <xdr:colOff>114300</xdr:colOff>
      <xdr:row>85</xdr:row>
      <xdr:rowOff>95250</xdr:rowOff>
    </xdr:to>
    <xdr:cxnSp macro="">
      <xdr:nvCxnSpPr>
        <xdr:cNvPr id="318" name="直線コネクタ 317"/>
        <xdr:cNvCxnSpPr/>
      </xdr:nvCxnSpPr>
      <xdr:spPr>
        <a:xfrm>
          <a:off x="8750300" y="145052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56441</xdr:rowOff>
    </xdr:from>
    <xdr:ext cx="469744" cy="259045"/>
    <xdr:sp macro="" textlink="">
      <xdr:nvSpPr>
        <xdr:cNvPr id="319" name="n_1ave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23784</xdr:rowOff>
    </xdr:from>
    <xdr:ext cx="469744" cy="259045"/>
    <xdr:sp macro="" textlink="">
      <xdr:nvSpPr>
        <xdr:cNvPr id="320"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21"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145341</xdr:rowOff>
    </xdr:from>
    <xdr:ext cx="469744" cy="259045"/>
    <xdr:sp macro="" textlink="">
      <xdr:nvSpPr>
        <xdr:cNvPr id="322" name="n_2mainValue【福祉施設】&#10;一人当たり面積"/>
        <xdr:cNvSpPr txBox="1"/>
      </xdr:nvSpPr>
      <xdr:spPr>
        <a:xfrm>
          <a:off x="8515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4" name="直線コネクタ 33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5" name="テキスト ボックス 33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6" name="直線コネクタ 33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7" name="テキスト ボックス 33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8" name="直線コネクタ 33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9" name="テキスト ボックス 33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0" name="直線コネクタ 33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1" name="テキスト ボックス 34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45" name="直線コネクタ 344"/>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46"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47" name="直線コネクタ 346"/>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48"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49" name="直線コネクタ 348"/>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50"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51" name="フローチャート: 判断 35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2" name="フローチャート: 判断 351"/>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353" name="フローチャート: 判断 352"/>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162561</xdr:rowOff>
    </xdr:from>
    <xdr:to>
      <xdr:col>24</xdr:col>
      <xdr:colOff>114300</xdr:colOff>
      <xdr:row>100</xdr:row>
      <xdr:rowOff>92711</xdr:rowOff>
    </xdr:to>
    <xdr:sp macro="" textlink="">
      <xdr:nvSpPr>
        <xdr:cNvPr id="359" name="楕円 358"/>
        <xdr:cNvSpPr/>
      </xdr:nvSpPr>
      <xdr:spPr>
        <a:xfrm>
          <a:off x="45847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77488</xdr:rowOff>
    </xdr:from>
    <xdr:ext cx="405111" cy="259045"/>
    <xdr:sp macro="" textlink="">
      <xdr:nvSpPr>
        <xdr:cNvPr id="360" name="【市民会館】&#10;有形固定資産減価償却率該当値テキスト"/>
        <xdr:cNvSpPr txBox="1"/>
      </xdr:nvSpPr>
      <xdr:spPr>
        <a:xfrm>
          <a:off x="4673600" y="17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45974</xdr:rowOff>
    </xdr:from>
    <xdr:to>
      <xdr:col>20</xdr:col>
      <xdr:colOff>38100</xdr:colOff>
      <xdr:row>100</xdr:row>
      <xdr:rowOff>147574</xdr:rowOff>
    </xdr:to>
    <xdr:sp macro="" textlink="">
      <xdr:nvSpPr>
        <xdr:cNvPr id="361" name="楕円 360"/>
        <xdr:cNvSpPr/>
      </xdr:nvSpPr>
      <xdr:spPr>
        <a:xfrm>
          <a:off x="3746500" y="171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41911</xdr:rowOff>
    </xdr:from>
    <xdr:to>
      <xdr:col>24</xdr:col>
      <xdr:colOff>63500</xdr:colOff>
      <xdr:row>100</xdr:row>
      <xdr:rowOff>96774</xdr:rowOff>
    </xdr:to>
    <xdr:cxnSp macro="">
      <xdr:nvCxnSpPr>
        <xdr:cNvPr id="362" name="直線コネクタ 361"/>
        <xdr:cNvCxnSpPr/>
      </xdr:nvCxnSpPr>
      <xdr:spPr>
        <a:xfrm flipV="1">
          <a:off x="3797300" y="1718691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36830</xdr:rowOff>
    </xdr:from>
    <xdr:to>
      <xdr:col>15</xdr:col>
      <xdr:colOff>101600</xdr:colOff>
      <xdr:row>101</xdr:row>
      <xdr:rowOff>138430</xdr:rowOff>
    </xdr:to>
    <xdr:sp macro="" textlink="">
      <xdr:nvSpPr>
        <xdr:cNvPr id="363" name="楕円 362"/>
        <xdr:cNvSpPr/>
      </xdr:nvSpPr>
      <xdr:spPr>
        <a:xfrm>
          <a:off x="2857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96774</xdr:rowOff>
    </xdr:from>
    <xdr:to>
      <xdr:col>19</xdr:col>
      <xdr:colOff>177800</xdr:colOff>
      <xdr:row>101</xdr:row>
      <xdr:rowOff>87630</xdr:rowOff>
    </xdr:to>
    <xdr:cxnSp macro="">
      <xdr:nvCxnSpPr>
        <xdr:cNvPr id="364" name="直線コネクタ 363"/>
        <xdr:cNvCxnSpPr/>
      </xdr:nvCxnSpPr>
      <xdr:spPr>
        <a:xfrm flipV="1">
          <a:off x="2908300" y="17241774"/>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65"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170705</xdr:rowOff>
    </xdr:from>
    <xdr:ext cx="405111" cy="259045"/>
    <xdr:sp macro="" textlink="">
      <xdr:nvSpPr>
        <xdr:cNvPr id="366" name="n_2aveValue【市民会館】&#10;有形固定資産減価償却率"/>
        <xdr:cNvSpPr txBox="1"/>
      </xdr:nvSpPr>
      <xdr:spPr>
        <a:xfrm>
          <a:off x="2705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164101</xdr:rowOff>
    </xdr:from>
    <xdr:ext cx="405111" cy="259045"/>
    <xdr:sp macro="" textlink="">
      <xdr:nvSpPr>
        <xdr:cNvPr id="367" name="n_1mainValue【市民会館】&#10;有形固定資産減価償却率"/>
        <xdr:cNvSpPr txBox="1"/>
      </xdr:nvSpPr>
      <xdr:spPr>
        <a:xfrm>
          <a:off x="3582044" y="1696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154957</xdr:rowOff>
    </xdr:from>
    <xdr:ext cx="405111" cy="259045"/>
    <xdr:sp macro="" textlink="">
      <xdr:nvSpPr>
        <xdr:cNvPr id="368" name="n_2mainValue【市民会館】&#10;有形固定資産減価償却率"/>
        <xdr:cNvSpPr txBox="1"/>
      </xdr:nvSpPr>
      <xdr:spPr>
        <a:xfrm>
          <a:off x="2705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9" name="テキスト ボックス 37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1" name="テキスト ボックス 38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3" name="テキスト ボックス 38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5" name="テキスト ボックス 38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7" name="テキスト ボックス 38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9" name="テキスト ボックス 38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1" name="テキスト ボックス 3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93" name="直線コネクタ 392"/>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94"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95" name="直線コネクタ 394"/>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96"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97" name="直線コネクタ 396"/>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98" name="【市民会館】&#10;一人当たり面積平均値テキスト"/>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99" name="フローチャート: 判断 398"/>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400" name="フローチャート: 判断 399"/>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401" name="フローチャート: 判断 400"/>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407" name="楕円 406"/>
        <xdr:cNvSpPr/>
      </xdr:nvSpPr>
      <xdr:spPr>
        <a:xfrm>
          <a:off x="10426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99077</xdr:rowOff>
    </xdr:from>
    <xdr:ext cx="469744" cy="259045"/>
    <xdr:sp macro="" textlink="">
      <xdr:nvSpPr>
        <xdr:cNvPr id="408" name="【市民会館】&#10;一人当たり面積該当値テキスト"/>
        <xdr:cNvSpPr txBox="1"/>
      </xdr:nvSpPr>
      <xdr:spPr>
        <a:xfrm>
          <a:off x="10515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409" name="楕円 408"/>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163830</xdr:rowOff>
    </xdr:from>
    <xdr:to>
      <xdr:col>55</xdr:col>
      <xdr:colOff>0</xdr:colOff>
      <xdr:row>108</xdr:row>
      <xdr:rowOff>0</xdr:rowOff>
    </xdr:to>
    <xdr:cxnSp macro="">
      <xdr:nvCxnSpPr>
        <xdr:cNvPr id="410" name="直線コネクタ 409"/>
        <xdr:cNvCxnSpPr/>
      </xdr:nvCxnSpPr>
      <xdr:spPr>
        <a:xfrm>
          <a:off x="9639300" y="18508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411" name="楕円 410"/>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163830</xdr:rowOff>
    </xdr:from>
    <xdr:to>
      <xdr:col>50</xdr:col>
      <xdr:colOff>114300</xdr:colOff>
      <xdr:row>107</xdr:row>
      <xdr:rowOff>163830</xdr:rowOff>
    </xdr:to>
    <xdr:cxnSp macro="">
      <xdr:nvCxnSpPr>
        <xdr:cNvPr id="412" name="直線コネクタ 411"/>
        <xdr:cNvCxnSpPr/>
      </xdr:nvCxnSpPr>
      <xdr:spPr>
        <a:xfrm>
          <a:off x="8750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105427</xdr:rowOff>
    </xdr:from>
    <xdr:ext cx="469744" cy="259045"/>
    <xdr:sp macro="" textlink="">
      <xdr:nvSpPr>
        <xdr:cNvPr id="413" name="n_1ave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414"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415"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416" name="n_2mainValue【市民会館】&#10;一人当たり面積"/>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7" name="テキスト ボックス 4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9" name="テキスト ボックス 4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7" name="テキスト ボックス 4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41" name="直線コネクタ 440"/>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2"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3" name="直線コネクタ 442"/>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44"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5" name="直線コネクタ 4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95902</xdr:rowOff>
    </xdr:from>
    <xdr:ext cx="405111" cy="259045"/>
    <xdr:sp macro="" textlink="">
      <xdr:nvSpPr>
        <xdr:cNvPr id="446" name="【一般廃棄物処理施設】&#10;有形固定資産減価償却率平均値テキスト"/>
        <xdr:cNvSpPr txBox="1"/>
      </xdr:nvSpPr>
      <xdr:spPr>
        <a:xfrm>
          <a:off x="16357600" y="609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7" name="フローチャート: 判断 446"/>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48" name="フローチャート: 判断 447"/>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49" name="フローチャート: 判断 448"/>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107315</xdr:rowOff>
    </xdr:from>
    <xdr:to>
      <xdr:col>85</xdr:col>
      <xdr:colOff>177800</xdr:colOff>
      <xdr:row>37</xdr:row>
      <xdr:rowOff>37465</xdr:rowOff>
    </xdr:to>
    <xdr:sp macro="" textlink="">
      <xdr:nvSpPr>
        <xdr:cNvPr id="455" name="楕円 454"/>
        <xdr:cNvSpPr/>
      </xdr:nvSpPr>
      <xdr:spPr>
        <a:xfrm>
          <a:off x="16268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85742</xdr:rowOff>
    </xdr:from>
    <xdr:ext cx="405111" cy="259045"/>
    <xdr:sp macro="" textlink="">
      <xdr:nvSpPr>
        <xdr:cNvPr id="456" name="【一般廃棄物処理施設】&#10;有形固定資産減価償却率該当値テキスト"/>
        <xdr:cNvSpPr txBox="1"/>
      </xdr:nvSpPr>
      <xdr:spPr>
        <a:xfrm>
          <a:off x="16357600"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457" name="楕円 456"/>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158115</xdr:rowOff>
    </xdr:from>
    <xdr:to>
      <xdr:col>85</xdr:col>
      <xdr:colOff>127000</xdr:colOff>
      <xdr:row>37</xdr:row>
      <xdr:rowOff>85725</xdr:rowOff>
    </xdr:to>
    <xdr:cxnSp macro="">
      <xdr:nvCxnSpPr>
        <xdr:cNvPr id="458" name="直線コネクタ 457"/>
        <xdr:cNvCxnSpPr/>
      </xdr:nvCxnSpPr>
      <xdr:spPr>
        <a:xfrm flipV="1">
          <a:off x="15481300" y="633031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48277</xdr:rowOff>
    </xdr:from>
    <xdr:ext cx="405111" cy="259045"/>
    <xdr:sp macro="" textlink="">
      <xdr:nvSpPr>
        <xdr:cNvPr id="459"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460"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127652</xdr:rowOff>
    </xdr:from>
    <xdr:ext cx="405111" cy="259045"/>
    <xdr:sp macro="" textlink="">
      <xdr:nvSpPr>
        <xdr:cNvPr id="461" name="n_1main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85" name="直線コネクタ 484"/>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86"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87" name="直線コネクタ 486"/>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88"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89" name="直線コネクタ 488"/>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90"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91" name="フローチャート: 判断 490"/>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92" name="フローチャート: 判断 491"/>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121420</xdr:rowOff>
    </xdr:from>
    <xdr:to>
      <xdr:col>107</xdr:col>
      <xdr:colOff>101600</xdr:colOff>
      <xdr:row>39</xdr:row>
      <xdr:rowOff>51570</xdr:rowOff>
    </xdr:to>
    <xdr:sp macro="" textlink="">
      <xdr:nvSpPr>
        <xdr:cNvPr id="493" name="フローチャート: 判断 492"/>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159771</xdr:rowOff>
    </xdr:from>
    <xdr:to>
      <xdr:col>116</xdr:col>
      <xdr:colOff>114300</xdr:colOff>
      <xdr:row>38</xdr:row>
      <xdr:rowOff>89921</xdr:rowOff>
    </xdr:to>
    <xdr:sp macro="" textlink="">
      <xdr:nvSpPr>
        <xdr:cNvPr id="499" name="楕円 498"/>
        <xdr:cNvSpPr/>
      </xdr:nvSpPr>
      <xdr:spPr>
        <a:xfrm>
          <a:off x="22110700" y="65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11198</xdr:rowOff>
    </xdr:from>
    <xdr:ext cx="534377" cy="259045"/>
    <xdr:sp macro="" textlink="">
      <xdr:nvSpPr>
        <xdr:cNvPr id="500" name="【一般廃棄物処理施設】&#10;一人当たり有形固定資産（償却資産）額該当値テキスト"/>
        <xdr:cNvSpPr txBox="1"/>
      </xdr:nvSpPr>
      <xdr:spPr>
        <a:xfrm>
          <a:off x="22199600" y="63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154422</xdr:rowOff>
    </xdr:from>
    <xdr:to>
      <xdr:col>112</xdr:col>
      <xdr:colOff>38100</xdr:colOff>
      <xdr:row>38</xdr:row>
      <xdr:rowOff>84572</xdr:rowOff>
    </xdr:to>
    <xdr:sp macro="" textlink="">
      <xdr:nvSpPr>
        <xdr:cNvPr id="501" name="楕円 500"/>
        <xdr:cNvSpPr/>
      </xdr:nvSpPr>
      <xdr:spPr>
        <a:xfrm>
          <a:off x="21272500" y="64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33772</xdr:rowOff>
    </xdr:from>
    <xdr:to>
      <xdr:col>116</xdr:col>
      <xdr:colOff>63500</xdr:colOff>
      <xdr:row>38</xdr:row>
      <xdr:rowOff>39121</xdr:rowOff>
    </xdr:to>
    <xdr:cxnSp macro="">
      <xdr:nvCxnSpPr>
        <xdr:cNvPr id="502" name="直線コネクタ 501"/>
        <xdr:cNvCxnSpPr/>
      </xdr:nvCxnSpPr>
      <xdr:spPr>
        <a:xfrm>
          <a:off x="21323300" y="6548872"/>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24020</xdr:rowOff>
    </xdr:from>
    <xdr:ext cx="534377" cy="259045"/>
    <xdr:sp macro="" textlink="">
      <xdr:nvSpPr>
        <xdr:cNvPr id="503" name="n_1aveValue【一般廃棄物処理施設】&#10;一人当たり有形固定資産（償却資産）額"/>
        <xdr:cNvSpPr txBox="1"/>
      </xdr:nvSpPr>
      <xdr:spPr>
        <a:xfrm>
          <a:off x="21043411" y="67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68097</xdr:rowOff>
    </xdr:from>
    <xdr:ext cx="534377" cy="259045"/>
    <xdr:sp macro="" textlink="">
      <xdr:nvSpPr>
        <xdr:cNvPr id="504"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101099</xdr:rowOff>
    </xdr:from>
    <xdr:ext cx="534377" cy="259045"/>
    <xdr:sp macro="" textlink="">
      <xdr:nvSpPr>
        <xdr:cNvPr id="505" name="n_1mainValue【一般廃棄物処理施設】&#10;一人当たり有形固定資産（償却資産）額"/>
        <xdr:cNvSpPr txBox="1"/>
      </xdr:nvSpPr>
      <xdr:spPr>
        <a:xfrm>
          <a:off x="21043411" y="62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46" name="直線コネクタ 545"/>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47"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48" name="直線コネクタ 547"/>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49"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50" name="直線コネクタ 549"/>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51"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52" name="フローチャート: 判断 551"/>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53" name="フローチャート: 判断 552"/>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554" name="フローチャート: 判断 553"/>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120650</xdr:rowOff>
    </xdr:from>
    <xdr:to>
      <xdr:col>85</xdr:col>
      <xdr:colOff>177800</xdr:colOff>
      <xdr:row>81</xdr:row>
      <xdr:rowOff>50800</xdr:rowOff>
    </xdr:to>
    <xdr:sp macro="" textlink="">
      <xdr:nvSpPr>
        <xdr:cNvPr id="560" name="楕円 559"/>
        <xdr:cNvSpPr/>
      </xdr:nvSpPr>
      <xdr:spPr>
        <a:xfrm>
          <a:off x="16268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143527</xdr:rowOff>
    </xdr:from>
    <xdr:ext cx="405111" cy="259045"/>
    <xdr:sp macro="" textlink="">
      <xdr:nvSpPr>
        <xdr:cNvPr id="561" name="【消防施設】&#10;有形固定資産減価償却率該当値テキスト"/>
        <xdr:cNvSpPr txBox="1"/>
      </xdr:nvSpPr>
      <xdr:spPr>
        <a:xfrm>
          <a:off x="16357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562" name="楕円 561"/>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0</xdr:rowOff>
    </xdr:from>
    <xdr:to>
      <xdr:col>85</xdr:col>
      <xdr:colOff>127000</xdr:colOff>
      <xdr:row>81</xdr:row>
      <xdr:rowOff>26670</xdr:rowOff>
    </xdr:to>
    <xdr:cxnSp macro="">
      <xdr:nvCxnSpPr>
        <xdr:cNvPr id="563" name="直線コネクタ 562"/>
        <xdr:cNvCxnSpPr/>
      </xdr:nvCxnSpPr>
      <xdr:spPr>
        <a:xfrm flipV="1">
          <a:off x="15481300" y="13887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162561</xdr:rowOff>
    </xdr:from>
    <xdr:to>
      <xdr:col>76</xdr:col>
      <xdr:colOff>165100</xdr:colOff>
      <xdr:row>81</xdr:row>
      <xdr:rowOff>92711</xdr:rowOff>
    </xdr:to>
    <xdr:sp macro="" textlink="">
      <xdr:nvSpPr>
        <xdr:cNvPr id="564" name="楕円 563"/>
        <xdr:cNvSpPr/>
      </xdr:nvSpPr>
      <xdr:spPr>
        <a:xfrm>
          <a:off x="14541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41911</xdr:rowOff>
    </xdr:to>
    <xdr:cxnSp macro="">
      <xdr:nvCxnSpPr>
        <xdr:cNvPr id="565" name="直線コネクタ 564"/>
        <xdr:cNvCxnSpPr/>
      </xdr:nvCxnSpPr>
      <xdr:spPr>
        <a:xfrm flipV="1">
          <a:off x="14592300" y="13914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53357</xdr:rowOff>
    </xdr:from>
    <xdr:ext cx="405111" cy="259045"/>
    <xdr:sp macro="" textlink="">
      <xdr:nvSpPr>
        <xdr:cNvPr id="566" name="n_1ave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32402</xdr:rowOff>
    </xdr:from>
    <xdr:ext cx="405111" cy="259045"/>
    <xdr:sp macro="" textlink="">
      <xdr:nvSpPr>
        <xdr:cNvPr id="567" name="n_2aveValue【消防施設】&#10;有形固定資産減価償却率"/>
        <xdr:cNvSpPr txBox="1"/>
      </xdr:nvSpPr>
      <xdr:spPr>
        <a:xfrm>
          <a:off x="14389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568" name="n_1main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109238</xdr:rowOff>
    </xdr:from>
    <xdr:ext cx="405111" cy="259045"/>
    <xdr:sp macro="" textlink="">
      <xdr:nvSpPr>
        <xdr:cNvPr id="569" name="n_2mainValue【消防施設】&#10;有形固定資産減価償却率"/>
        <xdr:cNvSpPr txBox="1"/>
      </xdr:nvSpPr>
      <xdr:spPr>
        <a:xfrm>
          <a:off x="14389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593" name="直線コネクタ 592"/>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594"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95" name="直線コネクタ 594"/>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596"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597" name="直線コネクタ 596"/>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98"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99" name="フローチャート: 判断 598"/>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00" name="フローチャート: 判断 599"/>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01" name="フローチャート: 判断 600"/>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07" name="楕円 606"/>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08"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09" name="楕円 608"/>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610" name="直線コネクタ 609"/>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11" name="楕円 610"/>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612" name="直線コネクタ 611"/>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13"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614"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15"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16"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7" name="テキスト ボックス 6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9" name="テキスト ボックス 6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7" name="テキスト ボックス 6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41" name="直線コネクタ 640"/>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42"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43" name="直線コネクタ 642"/>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44"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45" name="直線コネクタ 644"/>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46"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47" name="フローチャート: 判断 646"/>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48" name="フローチャート: 判断 647"/>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649" name="フローチャート: 判断 648"/>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118745</xdr:rowOff>
    </xdr:from>
    <xdr:to>
      <xdr:col>85</xdr:col>
      <xdr:colOff>177800</xdr:colOff>
      <xdr:row>103</xdr:row>
      <xdr:rowOff>48895</xdr:rowOff>
    </xdr:to>
    <xdr:sp macro="" textlink="">
      <xdr:nvSpPr>
        <xdr:cNvPr id="655" name="楕円 654"/>
        <xdr:cNvSpPr/>
      </xdr:nvSpPr>
      <xdr:spPr>
        <a:xfrm>
          <a:off x="162687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141622</xdr:rowOff>
    </xdr:from>
    <xdr:ext cx="405111" cy="259045"/>
    <xdr:sp macro="" textlink="">
      <xdr:nvSpPr>
        <xdr:cNvPr id="656" name="【庁舎】&#10;有形固定資産減価償却率該当値テキスト"/>
        <xdr:cNvSpPr txBox="1"/>
      </xdr:nvSpPr>
      <xdr:spPr>
        <a:xfrm>
          <a:off x="16357600"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114936</xdr:rowOff>
    </xdr:from>
    <xdr:to>
      <xdr:col>81</xdr:col>
      <xdr:colOff>101600</xdr:colOff>
      <xdr:row>103</xdr:row>
      <xdr:rowOff>45086</xdr:rowOff>
    </xdr:to>
    <xdr:sp macro="" textlink="">
      <xdr:nvSpPr>
        <xdr:cNvPr id="657" name="楕円 656"/>
        <xdr:cNvSpPr/>
      </xdr:nvSpPr>
      <xdr:spPr>
        <a:xfrm>
          <a:off x="15430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165736</xdr:rowOff>
    </xdr:from>
    <xdr:to>
      <xdr:col>85</xdr:col>
      <xdr:colOff>127000</xdr:colOff>
      <xdr:row>102</xdr:row>
      <xdr:rowOff>169545</xdr:rowOff>
    </xdr:to>
    <xdr:cxnSp macro="">
      <xdr:nvCxnSpPr>
        <xdr:cNvPr id="658" name="直線コネクタ 657"/>
        <xdr:cNvCxnSpPr/>
      </xdr:nvCxnSpPr>
      <xdr:spPr>
        <a:xfrm>
          <a:off x="15481300" y="176536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659" name="楕円 658"/>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165736</xdr:rowOff>
    </xdr:from>
    <xdr:to>
      <xdr:col>81</xdr:col>
      <xdr:colOff>50800</xdr:colOff>
      <xdr:row>103</xdr:row>
      <xdr:rowOff>7620</xdr:rowOff>
    </xdr:to>
    <xdr:cxnSp macro="">
      <xdr:nvCxnSpPr>
        <xdr:cNvPr id="660" name="直線コネクタ 659"/>
        <xdr:cNvCxnSpPr/>
      </xdr:nvCxnSpPr>
      <xdr:spPr>
        <a:xfrm flipV="1">
          <a:off x="14592300" y="176536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661"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662" name="n_2aveValue【庁舎】&#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61613</xdr:rowOff>
    </xdr:from>
    <xdr:ext cx="405111" cy="259045"/>
    <xdr:sp macro="" textlink="">
      <xdr:nvSpPr>
        <xdr:cNvPr id="663" name="n_1mainValue【庁舎】&#10;有形固定資産減価償却率"/>
        <xdr:cNvSpPr txBox="1"/>
      </xdr:nvSpPr>
      <xdr:spPr>
        <a:xfrm>
          <a:off x="152660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664" name="n_2mainValue【庁舎】&#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86" name="直線コネクタ 685"/>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87"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88" name="直線コネクタ 687"/>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89"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90" name="直線コネクタ 689"/>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29990</xdr:rowOff>
    </xdr:from>
    <xdr:ext cx="469744" cy="259045"/>
    <xdr:sp macro="" textlink="">
      <xdr:nvSpPr>
        <xdr:cNvPr id="691" name="【庁舎】&#10;一人当たり面積平均値テキスト"/>
        <xdr:cNvSpPr txBox="1"/>
      </xdr:nvSpPr>
      <xdr:spPr>
        <a:xfrm>
          <a:off x="22199600" y="1768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92" name="フローチャート: 判断 691"/>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93" name="フローチャート: 判断 692"/>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694" name="フローチャート: 判断 693"/>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xdr:rowOff>
    </xdr:from>
    <xdr:to>
      <xdr:col>116</xdr:col>
      <xdr:colOff>114300</xdr:colOff>
      <xdr:row>105</xdr:row>
      <xdr:rowOff>110998</xdr:rowOff>
    </xdr:to>
    <xdr:sp macro="" textlink="">
      <xdr:nvSpPr>
        <xdr:cNvPr id="700" name="楕円 699"/>
        <xdr:cNvSpPr/>
      </xdr:nvSpPr>
      <xdr:spPr>
        <a:xfrm>
          <a:off x="221107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159275</xdr:rowOff>
    </xdr:from>
    <xdr:ext cx="469744" cy="259045"/>
    <xdr:sp macro="" textlink="">
      <xdr:nvSpPr>
        <xdr:cNvPr id="701" name="【庁舎】&#10;一人当たり面積該当値テキスト"/>
        <xdr:cNvSpPr txBox="1"/>
      </xdr:nvSpPr>
      <xdr:spPr>
        <a:xfrm>
          <a:off x="22199600"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xdr:rowOff>
    </xdr:from>
    <xdr:to>
      <xdr:col>112</xdr:col>
      <xdr:colOff>38100</xdr:colOff>
      <xdr:row>105</xdr:row>
      <xdr:rowOff>106426</xdr:rowOff>
    </xdr:to>
    <xdr:sp macro="" textlink="">
      <xdr:nvSpPr>
        <xdr:cNvPr id="702" name="楕円 701"/>
        <xdr:cNvSpPr/>
      </xdr:nvSpPr>
      <xdr:spPr>
        <a:xfrm>
          <a:off x="21272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55626</xdr:rowOff>
    </xdr:from>
    <xdr:to>
      <xdr:col>116</xdr:col>
      <xdr:colOff>63500</xdr:colOff>
      <xdr:row>105</xdr:row>
      <xdr:rowOff>60198</xdr:rowOff>
    </xdr:to>
    <xdr:cxnSp macro="">
      <xdr:nvCxnSpPr>
        <xdr:cNvPr id="703" name="直線コネクタ 702"/>
        <xdr:cNvCxnSpPr/>
      </xdr:nvCxnSpPr>
      <xdr:spPr>
        <a:xfrm>
          <a:off x="21323300" y="18057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xdr:rowOff>
    </xdr:from>
    <xdr:to>
      <xdr:col>107</xdr:col>
      <xdr:colOff>101600</xdr:colOff>
      <xdr:row>105</xdr:row>
      <xdr:rowOff>106426</xdr:rowOff>
    </xdr:to>
    <xdr:sp macro="" textlink="">
      <xdr:nvSpPr>
        <xdr:cNvPr id="704" name="楕円 703"/>
        <xdr:cNvSpPr/>
      </xdr:nvSpPr>
      <xdr:spPr>
        <a:xfrm>
          <a:off x="20383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55626</xdr:rowOff>
    </xdr:from>
    <xdr:to>
      <xdr:col>111</xdr:col>
      <xdr:colOff>177800</xdr:colOff>
      <xdr:row>105</xdr:row>
      <xdr:rowOff>55626</xdr:rowOff>
    </xdr:to>
    <xdr:cxnSp macro="">
      <xdr:nvCxnSpPr>
        <xdr:cNvPr id="705" name="直線コネクタ 704"/>
        <xdr:cNvCxnSpPr/>
      </xdr:nvCxnSpPr>
      <xdr:spPr>
        <a:xfrm>
          <a:off x="20434300" y="18057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706"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707"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97553</xdr:rowOff>
    </xdr:from>
    <xdr:ext cx="469744" cy="259045"/>
    <xdr:sp macro="" textlink="">
      <xdr:nvSpPr>
        <xdr:cNvPr id="708" name="n_1mainValue【庁舎】&#10;一人当たり面積"/>
        <xdr:cNvSpPr txBox="1"/>
      </xdr:nvSpPr>
      <xdr:spPr>
        <a:xfrm>
          <a:off x="21075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97553</xdr:rowOff>
    </xdr:from>
    <xdr:ext cx="469744" cy="259045"/>
    <xdr:sp macro="" textlink="">
      <xdr:nvSpPr>
        <xdr:cNvPr id="709" name="n_2mainValue【庁舎】&#10;一人当たり面積"/>
        <xdr:cNvSpPr txBox="1"/>
      </xdr:nvSpPr>
      <xdr:spPr>
        <a:xfrm>
          <a:off x="20199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一部事務組合で運営している一般廃棄物処理施設は類似団体平均を下回っているものの、その他の類型は類似団体平均を上回っており、特に高くなっている施設は、市民会館、庁舎であ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市民会館については、運営方法の改善や多機能化を進めていく。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本庁舎については更新にあわせて、分散している行政機能の複合化や更なる機能の集約化を進める。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年度に策定した公共施設等総合管理計画において、公共施設の長寿命化や延べ床面積の削減を目標に掲げて取り組みを進めていく。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100,518
98,448
55.56
32,249,561
31,289,878
925,080
19,169,046
25,011,560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財政力指数は、前年度と比較して０．０１ポイント増加し</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類似団体の平均を上回る水準を維持している</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市税収入</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増加</a:t>
          </a:r>
          <a:r>
            <a:rPr kumimoji="1" lang="ja-JP" altLang="en-US" sz="1100" baseline="0">
              <a:solidFill>
                <a:schemeClr val="dk1"/>
              </a:solidFill>
              <a:effectLst/>
              <a:latin typeface="+mn-lt"/>
              <a:ea typeface="+mn-ea"/>
              <a:cs typeface="+mn-cs"/>
            </a:rPr>
            <a:t>等により</a:t>
          </a:r>
          <a:r>
            <a:rPr kumimoji="1" lang="ja-JP" altLang="ja-JP" sz="1100" baseline="0">
              <a:solidFill>
                <a:schemeClr val="dk1"/>
              </a:solidFill>
              <a:effectLst/>
              <a:latin typeface="+mn-lt"/>
              <a:ea typeface="+mn-ea"/>
              <a:cs typeface="+mn-cs"/>
            </a:rPr>
            <a:t>基準財政収入額が増加しつつあるが、社会保障経費の増</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による基準財政需要額の増加により</a:t>
          </a:r>
          <a:r>
            <a:rPr kumimoji="1" lang="ja-JP" altLang="en-US" sz="1100" baseline="0">
              <a:solidFill>
                <a:schemeClr val="dk1"/>
              </a:solidFill>
              <a:effectLst/>
              <a:latin typeface="+mn-lt"/>
              <a:ea typeface="+mn-ea"/>
              <a:cs typeface="+mn-cs"/>
            </a:rPr>
            <a:t>大きな</a:t>
          </a:r>
          <a:r>
            <a:rPr kumimoji="1" lang="ja-JP" altLang="ja-JP" sz="1100" baseline="0">
              <a:solidFill>
                <a:schemeClr val="dk1"/>
              </a:solidFill>
              <a:effectLst/>
              <a:latin typeface="+mn-lt"/>
              <a:ea typeface="+mn-ea"/>
              <a:cs typeface="+mn-cs"/>
            </a:rPr>
            <a:t>上昇に</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至らず、横ばい傾向にある。引き続き、新たな土地利用の推進等により財政基盤の拡充を図る。</a:t>
          </a:r>
          <a:endParaRPr lang="ja-JP" altLang="ja-JP" sz="1400">
            <a:effectLst/>
          </a:endParaRPr>
        </a:p>
        <a:p>
          <a:pPr eaLnBrk="1" fontAlgn="auto" latinLnBrk="0" hangingPunct="1"/>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46567</xdr:rowOff>
    </xdr:to>
    <xdr:cxnSp macro="">
      <xdr:nvCxnSpPr>
        <xdr:cNvPr id="69" name="直線コネクタ 68"/>
        <xdr:cNvCxnSpPr/>
      </xdr:nvCxnSpPr>
      <xdr:spPr>
        <a:xfrm flipV="1">
          <a:off x="4114800" y="68911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経常収支比率は、前年度と比較して２．</a:t>
          </a:r>
          <a:r>
            <a:rPr kumimoji="1" lang="ja-JP" altLang="en-US" sz="1100" baseline="0">
              <a:solidFill>
                <a:schemeClr val="dk1"/>
              </a:solidFill>
              <a:effectLst/>
              <a:latin typeface="+mn-lt"/>
              <a:ea typeface="+mn-ea"/>
              <a:cs typeface="+mn-cs"/>
            </a:rPr>
            <a:t>４</a:t>
          </a:r>
          <a:r>
            <a:rPr kumimoji="1" lang="ja-JP" altLang="ja-JP" sz="1100" baseline="0">
              <a:solidFill>
                <a:schemeClr val="dk1"/>
              </a:solidFill>
              <a:effectLst/>
              <a:latin typeface="+mn-lt"/>
              <a:ea typeface="+mn-ea"/>
              <a:cs typeface="+mn-cs"/>
            </a:rPr>
            <a:t>ポイント悪化した。比率の分子となる経常経費充当一般財源は、扶助費</a:t>
          </a:r>
          <a:r>
            <a:rPr kumimoji="1" lang="ja-JP" altLang="en-US" sz="1100" baseline="0">
              <a:solidFill>
                <a:schemeClr val="dk1"/>
              </a:solidFill>
              <a:effectLst/>
              <a:latin typeface="+mn-lt"/>
              <a:ea typeface="+mn-ea"/>
              <a:cs typeface="+mn-cs"/>
            </a:rPr>
            <a:t>や人件費</a:t>
          </a:r>
          <a:r>
            <a:rPr kumimoji="1" lang="ja-JP" altLang="ja-JP" sz="1100" baseline="0">
              <a:solidFill>
                <a:schemeClr val="dk1"/>
              </a:solidFill>
              <a:effectLst/>
              <a:latin typeface="+mn-lt"/>
              <a:ea typeface="+mn-ea"/>
              <a:cs typeface="+mn-cs"/>
            </a:rPr>
            <a:t>等の増により増加し、比率の分母となる経常一般財源は、市税が増加となる一方で、</a:t>
          </a:r>
          <a:r>
            <a:rPr kumimoji="1" lang="ja-JP" altLang="en-US" sz="1100" baseline="0">
              <a:solidFill>
                <a:schemeClr val="dk1"/>
              </a:solidFill>
              <a:effectLst/>
              <a:latin typeface="+mn-lt"/>
              <a:ea typeface="+mn-ea"/>
              <a:cs typeface="+mn-cs"/>
            </a:rPr>
            <a:t>臨時財政対策債</a:t>
          </a:r>
          <a:r>
            <a:rPr kumimoji="1" lang="ja-JP" altLang="ja-JP" sz="1100" baseline="0">
              <a:solidFill>
                <a:schemeClr val="dk1"/>
              </a:solidFill>
              <a:effectLst/>
              <a:latin typeface="+mn-lt"/>
              <a:ea typeface="+mn-ea"/>
              <a:cs typeface="+mn-cs"/>
            </a:rPr>
            <a:t>や</a:t>
          </a:r>
          <a:r>
            <a:rPr kumimoji="1" lang="ja-JP" altLang="en-US" sz="1100" baseline="0">
              <a:solidFill>
                <a:schemeClr val="dk1"/>
              </a:solidFill>
              <a:effectLst/>
              <a:latin typeface="+mn-lt"/>
              <a:ea typeface="+mn-ea"/>
              <a:cs typeface="+mn-cs"/>
            </a:rPr>
            <a:t>地方交付税</a:t>
          </a:r>
          <a:r>
            <a:rPr kumimoji="1" lang="ja-JP" altLang="ja-JP" sz="1100" baseline="0">
              <a:solidFill>
                <a:schemeClr val="dk1"/>
              </a:solidFill>
              <a:effectLst/>
              <a:latin typeface="+mn-lt"/>
              <a:ea typeface="+mn-ea"/>
              <a:cs typeface="+mn-cs"/>
            </a:rPr>
            <a:t>の減により減少し、比率が悪化した。類似団体平均を上回っており、今後も、行財政改革を推進し、歳出削減に努めるとともに、徴収率の向上など歳入対策も積極的に取り組み、比率の改善に努める。</a:t>
          </a:r>
          <a:endParaRPr kumimoji="1" lang="en-US" altLang="ja-JP" sz="1100" baseline="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94996</xdr:rowOff>
    </xdr:to>
    <xdr:cxnSp macro="">
      <xdr:nvCxnSpPr>
        <xdr:cNvPr id="130" name="直線コネクタ 129"/>
        <xdr:cNvCxnSpPr/>
      </xdr:nvCxnSpPr>
      <xdr:spPr>
        <a:xfrm>
          <a:off x="4114800" y="1078052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150622</xdr:rowOff>
    </xdr:to>
    <xdr:cxnSp macro="">
      <xdr:nvCxnSpPr>
        <xdr:cNvPr id="133" name="直線コネクタ 132"/>
        <xdr:cNvCxnSpPr/>
      </xdr:nvCxnSpPr>
      <xdr:spPr>
        <a:xfrm>
          <a:off x="3225800" y="106550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145796</xdr:rowOff>
    </xdr:to>
    <xdr:cxnSp macro="">
      <xdr:nvCxnSpPr>
        <xdr:cNvPr id="136" name="直線コネクタ 135"/>
        <xdr:cNvCxnSpPr/>
      </xdr:nvCxnSpPr>
      <xdr:spPr>
        <a:xfrm flipV="1">
          <a:off x="2336800" y="10655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8" name="テキスト ボックス 137"/>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62</xdr:row>
      <xdr:rowOff>145796</xdr:rowOff>
    </xdr:to>
    <xdr:cxnSp macro="">
      <xdr:nvCxnSpPr>
        <xdr:cNvPr id="139" name="直線コネクタ 138"/>
        <xdr:cNvCxnSpPr/>
      </xdr:nvCxnSpPr>
      <xdr:spPr>
        <a:xfrm>
          <a:off x="1447800" y="107274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9" name="楕円 148"/>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16273</xdr:rowOff>
    </xdr:from>
    <xdr:ext cx="762000" cy="259045"/>
    <xdr:sp macro="" textlink="">
      <xdr:nvSpPr>
        <xdr:cNvPr id="150" name="財政構造の弾力性該当値テキスト"/>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1" name="楕円 150"/>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52" name="テキスト ボックス 151"/>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3" name="楕円 152"/>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60723</xdr:rowOff>
    </xdr:from>
    <xdr:ext cx="762000" cy="259045"/>
    <xdr:sp macro="" textlink="">
      <xdr:nvSpPr>
        <xdr:cNvPr id="154" name="テキスト ボックス 153"/>
        <xdr:cNvSpPr txBox="1"/>
      </xdr:nvSpPr>
      <xdr:spPr>
        <a:xfrm>
          <a:off x="2844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5" name="楕円 154"/>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6" name="テキスト ボックス 155"/>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7" name="楕円 156"/>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58" name="テキスト ボックス 157"/>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人口</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人当たりの人件費・物件費等決算額は、前年度と比較して</a:t>
          </a:r>
          <a:r>
            <a:rPr kumimoji="1" lang="en-US" altLang="ja-JP" sz="1100" baseline="0">
              <a:solidFill>
                <a:schemeClr val="dk1"/>
              </a:solidFill>
              <a:effectLst/>
              <a:latin typeface="+mn-lt"/>
              <a:ea typeface="+mn-ea"/>
              <a:cs typeface="+mn-cs"/>
            </a:rPr>
            <a:t>726</a:t>
          </a:r>
          <a:r>
            <a:rPr kumimoji="1" lang="ja-JP" altLang="ja-JP" sz="1100" baseline="0">
              <a:solidFill>
                <a:schemeClr val="dk1"/>
              </a:solidFill>
              <a:effectLst/>
              <a:latin typeface="+mn-lt"/>
              <a:ea typeface="+mn-ea"/>
              <a:cs typeface="+mn-cs"/>
            </a:rPr>
            <a:t>円増加した。類似団体の平均を下回っているとともに、定員適正化による人件費の縮減や事務事業の見直しにより、減少傾向が続いていたが、人事院勧告による人件費の増加や、</a:t>
          </a:r>
          <a:r>
            <a:rPr kumimoji="1" lang="ja-JP" altLang="en-US" sz="1100" baseline="0">
              <a:solidFill>
                <a:schemeClr val="dk1"/>
              </a:solidFill>
              <a:effectLst/>
              <a:latin typeface="+mn-lt"/>
              <a:ea typeface="+mn-ea"/>
              <a:cs typeface="+mn-cs"/>
            </a:rPr>
            <a:t>ふるさと納税の業務委託が通年化したこと</a:t>
          </a:r>
          <a:r>
            <a:rPr kumimoji="1" lang="ja-JP" altLang="ja-JP" sz="1100" baseline="0">
              <a:solidFill>
                <a:schemeClr val="dk1"/>
              </a:solidFill>
              <a:effectLst/>
              <a:latin typeface="+mn-lt"/>
              <a:ea typeface="+mn-ea"/>
              <a:cs typeface="+mn-cs"/>
            </a:rPr>
            <a:t>等により、物件費</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増加し</a:t>
          </a:r>
          <a:r>
            <a:rPr kumimoji="1" lang="ja-JP" altLang="en-US" sz="1100" baseline="0">
              <a:solidFill>
                <a:schemeClr val="dk1"/>
              </a:solidFill>
              <a:effectLst/>
              <a:latin typeface="+mn-lt"/>
              <a:ea typeface="+mn-ea"/>
              <a:cs typeface="+mn-cs"/>
            </a:rPr>
            <a:t>た</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今後、</a:t>
          </a:r>
          <a:r>
            <a:rPr kumimoji="1" lang="ja-JP" altLang="ja-JP" sz="1100" baseline="0">
              <a:solidFill>
                <a:schemeClr val="dk1"/>
              </a:solidFill>
              <a:effectLst/>
              <a:latin typeface="+mn-lt"/>
              <a:ea typeface="+mn-ea"/>
              <a:cs typeface="+mn-cs"/>
            </a:rPr>
            <a:t>業務のアウトソーシングの推進により</a:t>
          </a:r>
          <a:r>
            <a:rPr kumimoji="1" lang="ja-JP" altLang="en-US" sz="1100" baseline="0">
              <a:solidFill>
                <a:schemeClr val="dk1"/>
              </a:solidFill>
              <a:effectLst/>
              <a:latin typeface="+mn-lt"/>
              <a:ea typeface="+mn-ea"/>
              <a:cs typeface="+mn-cs"/>
            </a:rPr>
            <a:t>物件費の</a:t>
          </a:r>
          <a:r>
            <a:rPr kumimoji="1" lang="ja-JP" altLang="ja-JP" sz="1100" baseline="0">
              <a:solidFill>
                <a:schemeClr val="dk1"/>
              </a:solidFill>
              <a:effectLst/>
              <a:latin typeface="+mn-lt"/>
              <a:ea typeface="+mn-ea"/>
              <a:cs typeface="+mn-cs"/>
            </a:rPr>
            <a:t>増加が見込まれるが、適正水準の確保に努める。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44907</xdr:rowOff>
    </xdr:from>
    <xdr:to>
      <xdr:col>23</xdr:col>
      <xdr:colOff>133350</xdr:colOff>
      <xdr:row>84</xdr:row>
      <xdr:rowOff>57420</xdr:rowOff>
    </xdr:to>
    <xdr:cxnSp macro="">
      <xdr:nvCxnSpPr>
        <xdr:cNvPr id="195" name="直線コネクタ 194"/>
        <xdr:cNvCxnSpPr/>
      </xdr:nvCxnSpPr>
      <xdr:spPr>
        <a:xfrm>
          <a:off x="4114800" y="14446707"/>
          <a:ext cx="838200" cy="1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44907</xdr:rowOff>
    </xdr:from>
    <xdr:to>
      <xdr:col>19</xdr:col>
      <xdr:colOff>133350</xdr:colOff>
      <xdr:row>84</xdr:row>
      <xdr:rowOff>67263</xdr:rowOff>
    </xdr:to>
    <xdr:cxnSp macro="">
      <xdr:nvCxnSpPr>
        <xdr:cNvPr id="198" name="直線コネクタ 197"/>
        <xdr:cNvCxnSpPr/>
      </xdr:nvCxnSpPr>
      <xdr:spPr>
        <a:xfrm flipV="1">
          <a:off x="3225800" y="14446707"/>
          <a:ext cx="8890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45252</xdr:rowOff>
    </xdr:from>
    <xdr:to>
      <xdr:col>15</xdr:col>
      <xdr:colOff>82550</xdr:colOff>
      <xdr:row>84</xdr:row>
      <xdr:rowOff>67263</xdr:rowOff>
    </xdr:to>
    <xdr:cxnSp macro="">
      <xdr:nvCxnSpPr>
        <xdr:cNvPr id="201" name="直線コネクタ 200"/>
        <xdr:cNvCxnSpPr/>
      </xdr:nvCxnSpPr>
      <xdr:spPr>
        <a:xfrm>
          <a:off x="2336800" y="14447052"/>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130231</xdr:rowOff>
    </xdr:from>
    <xdr:to>
      <xdr:col>11</xdr:col>
      <xdr:colOff>31750</xdr:colOff>
      <xdr:row>84</xdr:row>
      <xdr:rowOff>45252</xdr:rowOff>
    </xdr:to>
    <xdr:cxnSp macro="">
      <xdr:nvCxnSpPr>
        <xdr:cNvPr id="204" name="直線コネクタ 203"/>
        <xdr:cNvCxnSpPr/>
      </xdr:nvCxnSpPr>
      <xdr:spPr>
        <a:xfrm>
          <a:off x="1447800" y="14360581"/>
          <a:ext cx="889000" cy="8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6620</xdr:rowOff>
    </xdr:from>
    <xdr:to>
      <xdr:col>23</xdr:col>
      <xdr:colOff>184150</xdr:colOff>
      <xdr:row>84</xdr:row>
      <xdr:rowOff>108220</xdr:rowOff>
    </xdr:to>
    <xdr:sp macro="" textlink="">
      <xdr:nvSpPr>
        <xdr:cNvPr id="214" name="楕円 213"/>
        <xdr:cNvSpPr/>
      </xdr:nvSpPr>
      <xdr:spPr>
        <a:xfrm>
          <a:off x="4902200" y="14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23147</xdr:rowOff>
    </xdr:from>
    <xdr:ext cx="762000" cy="259045"/>
    <xdr:sp macro="" textlink="">
      <xdr:nvSpPr>
        <xdr:cNvPr id="215" name="人件費・物件費等の状況該当値テキスト"/>
        <xdr:cNvSpPr txBox="1"/>
      </xdr:nvSpPr>
      <xdr:spPr>
        <a:xfrm>
          <a:off x="5041900" y="14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165557</xdr:rowOff>
    </xdr:from>
    <xdr:to>
      <xdr:col>19</xdr:col>
      <xdr:colOff>184150</xdr:colOff>
      <xdr:row>84</xdr:row>
      <xdr:rowOff>95707</xdr:rowOff>
    </xdr:to>
    <xdr:sp macro="" textlink="">
      <xdr:nvSpPr>
        <xdr:cNvPr id="216" name="楕円 215"/>
        <xdr:cNvSpPr/>
      </xdr:nvSpPr>
      <xdr:spPr>
        <a:xfrm>
          <a:off x="4064000" y="143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105884</xdr:rowOff>
    </xdr:from>
    <xdr:ext cx="736600" cy="259045"/>
    <xdr:sp macro="" textlink="">
      <xdr:nvSpPr>
        <xdr:cNvPr id="217" name="テキスト ボックス 216"/>
        <xdr:cNvSpPr txBox="1"/>
      </xdr:nvSpPr>
      <xdr:spPr>
        <a:xfrm>
          <a:off x="3733800" y="141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16463</xdr:rowOff>
    </xdr:from>
    <xdr:to>
      <xdr:col>15</xdr:col>
      <xdr:colOff>133350</xdr:colOff>
      <xdr:row>84</xdr:row>
      <xdr:rowOff>118063</xdr:rowOff>
    </xdr:to>
    <xdr:sp macro="" textlink="">
      <xdr:nvSpPr>
        <xdr:cNvPr id="218" name="楕円 217"/>
        <xdr:cNvSpPr/>
      </xdr:nvSpPr>
      <xdr:spPr>
        <a:xfrm>
          <a:off x="3175000" y="144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128240</xdr:rowOff>
    </xdr:from>
    <xdr:ext cx="762000" cy="259045"/>
    <xdr:sp macro="" textlink="">
      <xdr:nvSpPr>
        <xdr:cNvPr id="219" name="テキスト ボックス 218"/>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165902</xdr:rowOff>
    </xdr:from>
    <xdr:to>
      <xdr:col>11</xdr:col>
      <xdr:colOff>82550</xdr:colOff>
      <xdr:row>84</xdr:row>
      <xdr:rowOff>96052</xdr:rowOff>
    </xdr:to>
    <xdr:sp macro="" textlink="">
      <xdr:nvSpPr>
        <xdr:cNvPr id="220" name="楕円 219"/>
        <xdr:cNvSpPr/>
      </xdr:nvSpPr>
      <xdr:spPr>
        <a:xfrm>
          <a:off x="2286000" y="143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106229</xdr:rowOff>
    </xdr:from>
    <xdr:ext cx="762000" cy="259045"/>
    <xdr:sp macro="" textlink="">
      <xdr:nvSpPr>
        <xdr:cNvPr id="221" name="テキスト ボックス 220"/>
        <xdr:cNvSpPr txBox="1"/>
      </xdr:nvSpPr>
      <xdr:spPr>
        <a:xfrm>
          <a:off x="1955800" y="141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79431</xdr:rowOff>
    </xdr:from>
    <xdr:to>
      <xdr:col>7</xdr:col>
      <xdr:colOff>31750</xdr:colOff>
      <xdr:row>84</xdr:row>
      <xdr:rowOff>9581</xdr:rowOff>
    </xdr:to>
    <xdr:sp macro="" textlink="">
      <xdr:nvSpPr>
        <xdr:cNvPr id="222" name="楕円 221"/>
        <xdr:cNvSpPr/>
      </xdr:nvSpPr>
      <xdr:spPr>
        <a:xfrm>
          <a:off x="1397000" y="14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19758</xdr:rowOff>
    </xdr:from>
    <xdr:ext cx="762000" cy="259045"/>
    <xdr:sp macro="" textlink="">
      <xdr:nvSpPr>
        <xdr:cNvPr id="223" name="テキスト ボックス 222"/>
        <xdr:cNvSpPr txBox="1"/>
      </xdr:nvSpPr>
      <xdr:spPr>
        <a:xfrm>
          <a:off x="1066800" y="1407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毎年の人事院勧告に基づき、国家公務員に準拠することを基本として見直しを行っている。指数に高低差はあるものの、実質の指数は概ね１００程度で推移している。類似団体より若干高めではあるが、神奈川県内市町村の平均値と同水準である。今後も引き続き給与の適正化に努める。</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（Ｈ２９年度は前年度数値を引用している。）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45055</xdr:rowOff>
    </xdr:to>
    <xdr:cxnSp macro="">
      <xdr:nvCxnSpPr>
        <xdr:cNvPr id="259" name="直線コネクタ 258"/>
        <xdr:cNvCxnSpPr/>
      </xdr:nvCxnSpPr>
      <xdr:spPr>
        <a:xfrm>
          <a:off x="16179800" y="1496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56545</xdr:rowOff>
    </xdr:to>
    <xdr:cxnSp macro="">
      <xdr:nvCxnSpPr>
        <xdr:cNvPr id="262" name="直線コネクタ 261"/>
        <xdr:cNvCxnSpPr/>
      </xdr:nvCxnSpPr>
      <xdr:spPr>
        <a:xfrm flipV="1">
          <a:off x="15290800" y="1496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56545</xdr:rowOff>
    </xdr:to>
    <xdr:cxnSp macro="">
      <xdr:nvCxnSpPr>
        <xdr:cNvPr id="265" name="直線コネクタ 264"/>
        <xdr:cNvCxnSpPr/>
      </xdr:nvCxnSpPr>
      <xdr:spPr>
        <a:xfrm>
          <a:off x="14401800" y="149497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33564</xdr:rowOff>
    </xdr:to>
    <xdr:cxnSp macro="">
      <xdr:nvCxnSpPr>
        <xdr:cNvPr id="268" name="直線コネクタ 267"/>
        <xdr:cNvCxnSpPr/>
      </xdr:nvCxnSpPr>
      <xdr:spPr>
        <a:xfrm>
          <a:off x="13512800" y="149037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8" name="楕円 277"/>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79" name="給与水準   （国との比較）該当値テキスト"/>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80" name="楕円 279"/>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1" name="テキスト ボックス 280"/>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2" name="楕円 281"/>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3" name="テキスト ボックス 282"/>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5" name="テキスト ボックス 284"/>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6" name="楕円 285"/>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7" name="テキスト ボックス 286"/>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lang="ja-JP" altLang="ja-JP" sz="1100">
              <a:solidFill>
                <a:schemeClr val="dk1"/>
              </a:solidFill>
              <a:effectLst/>
              <a:latin typeface="+mn-lt"/>
              <a:ea typeface="+mn-ea"/>
              <a:cs typeface="+mn-cs"/>
            </a:rPr>
            <a:t>平成１７年度以降、計画的な定員管理に取り組んできたが、類似団体平均を上回っている。</a:t>
          </a:r>
        </a:p>
        <a:p>
          <a:r>
            <a:rPr lang="ja-JP" altLang="ja-JP" sz="1100">
              <a:solidFill>
                <a:schemeClr val="dk1"/>
              </a:solidFill>
              <a:effectLst/>
              <a:latin typeface="+mn-lt"/>
              <a:ea typeface="+mn-ea"/>
              <a:cs typeface="+mn-cs"/>
            </a:rPr>
            <a:t>今後は、平成３０年度策定</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定員管理計画に基づき、事務事業の見直し、ＩＣＴの導入、組織・機構の再編などを推進し、平成３５年度までの５年間で職員数を</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％削減することを目標に、引き続き適正な定員管理に努める。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29845</xdr:rowOff>
    </xdr:from>
    <xdr:to>
      <xdr:col>81</xdr:col>
      <xdr:colOff>44450</xdr:colOff>
      <xdr:row>63</xdr:row>
      <xdr:rowOff>33867</xdr:rowOff>
    </xdr:to>
    <xdr:cxnSp macro="">
      <xdr:nvCxnSpPr>
        <xdr:cNvPr id="322" name="直線コネクタ 321"/>
        <xdr:cNvCxnSpPr/>
      </xdr:nvCxnSpPr>
      <xdr:spPr>
        <a:xfrm flipV="1">
          <a:off x="16179800" y="1083119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33867</xdr:rowOff>
    </xdr:from>
    <xdr:to>
      <xdr:col>77</xdr:col>
      <xdr:colOff>44450</xdr:colOff>
      <xdr:row>63</xdr:row>
      <xdr:rowOff>39899</xdr:rowOff>
    </xdr:to>
    <xdr:cxnSp macro="">
      <xdr:nvCxnSpPr>
        <xdr:cNvPr id="325" name="直線コネクタ 324"/>
        <xdr:cNvCxnSpPr/>
      </xdr:nvCxnSpPr>
      <xdr:spPr>
        <a:xfrm flipV="1">
          <a:off x="15290800" y="108352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39899</xdr:rowOff>
    </xdr:from>
    <xdr:to>
      <xdr:col>72</xdr:col>
      <xdr:colOff>203200</xdr:colOff>
      <xdr:row>63</xdr:row>
      <xdr:rowOff>55986</xdr:rowOff>
    </xdr:to>
    <xdr:cxnSp macro="">
      <xdr:nvCxnSpPr>
        <xdr:cNvPr id="328" name="直線コネクタ 327"/>
        <xdr:cNvCxnSpPr/>
      </xdr:nvCxnSpPr>
      <xdr:spPr>
        <a:xfrm flipV="1">
          <a:off x="14401800" y="108412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55986</xdr:rowOff>
    </xdr:from>
    <xdr:to>
      <xdr:col>68</xdr:col>
      <xdr:colOff>152400</xdr:colOff>
      <xdr:row>63</xdr:row>
      <xdr:rowOff>68051</xdr:rowOff>
    </xdr:to>
    <xdr:cxnSp macro="">
      <xdr:nvCxnSpPr>
        <xdr:cNvPr id="331" name="直線コネクタ 330"/>
        <xdr:cNvCxnSpPr/>
      </xdr:nvCxnSpPr>
      <xdr:spPr>
        <a:xfrm flipV="1">
          <a:off x="13512800" y="108573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150495</xdr:rowOff>
    </xdr:from>
    <xdr:to>
      <xdr:col>81</xdr:col>
      <xdr:colOff>95250</xdr:colOff>
      <xdr:row>63</xdr:row>
      <xdr:rowOff>80645</xdr:rowOff>
    </xdr:to>
    <xdr:sp macro="" textlink="">
      <xdr:nvSpPr>
        <xdr:cNvPr id="341" name="楕円 340"/>
        <xdr:cNvSpPr/>
      </xdr:nvSpPr>
      <xdr:spPr>
        <a:xfrm>
          <a:off x="16967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122572</xdr:rowOff>
    </xdr:from>
    <xdr:ext cx="762000" cy="259045"/>
    <xdr:sp macro="" textlink="">
      <xdr:nvSpPr>
        <xdr:cNvPr id="342" name="定員管理の状況該当値テキスト"/>
        <xdr:cNvSpPr txBox="1"/>
      </xdr:nvSpPr>
      <xdr:spPr>
        <a:xfrm>
          <a:off x="17106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154517</xdr:rowOff>
    </xdr:from>
    <xdr:to>
      <xdr:col>77</xdr:col>
      <xdr:colOff>95250</xdr:colOff>
      <xdr:row>63</xdr:row>
      <xdr:rowOff>84667</xdr:rowOff>
    </xdr:to>
    <xdr:sp macro="" textlink="">
      <xdr:nvSpPr>
        <xdr:cNvPr id="343" name="楕円 342"/>
        <xdr:cNvSpPr/>
      </xdr:nvSpPr>
      <xdr:spPr>
        <a:xfrm>
          <a:off x="16129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44" name="テキスト ボックス 343"/>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160549</xdr:rowOff>
    </xdr:from>
    <xdr:to>
      <xdr:col>73</xdr:col>
      <xdr:colOff>44450</xdr:colOff>
      <xdr:row>63</xdr:row>
      <xdr:rowOff>90699</xdr:rowOff>
    </xdr:to>
    <xdr:sp macro="" textlink="">
      <xdr:nvSpPr>
        <xdr:cNvPr id="345" name="楕円 344"/>
        <xdr:cNvSpPr/>
      </xdr:nvSpPr>
      <xdr:spPr>
        <a:xfrm>
          <a:off x="15240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75476</xdr:rowOff>
    </xdr:from>
    <xdr:ext cx="762000" cy="259045"/>
    <xdr:sp macro="" textlink="">
      <xdr:nvSpPr>
        <xdr:cNvPr id="346" name="テキスト ボックス 345"/>
        <xdr:cNvSpPr txBox="1"/>
      </xdr:nvSpPr>
      <xdr:spPr>
        <a:xfrm>
          <a:off x="14909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5186</xdr:rowOff>
    </xdr:from>
    <xdr:to>
      <xdr:col>68</xdr:col>
      <xdr:colOff>203200</xdr:colOff>
      <xdr:row>63</xdr:row>
      <xdr:rowOff>106786</xdr:rowOff>
    </xdr:to>
    <xdr:sp macro="" textlink="">
      <xdr:nvSpPr>
        <xdr:cNvPr id="347" name="楕円 346"/>
        <xdr:cNvSpPr/>
      </xdr:nvSpPr>
      <xdr:spPr>
        <a:xfrm>
          <a:off x="14351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116963</xdr:rowOff>
    </xdr:from>
    <xdr:ext cx="762000" cy="259045"/>
    <xdr:sp macro="" textlink="">
      <xdr:nvSpPr>
        <xdr:cNvPr id="348" name="テキスト ボックス 347"/>
        <xdr:cNvSpPr txBox="1"/>
      </xdr:nvSpPr>
      <xdr:spPr>
        <a:xfrm>
          <a:off x="14020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17251</xdr:rowOff>
    </xdr:from>
    <xdr:to>
      <xdr:col>64</xdr:col>
      <xdr:colOff>152400</xdr:colOff>
      <xdr:row>63</xdr:row>
      <xdr:rowOff>118851</xdr:rowOff>
    </xdr:to>
    <xdr:sp macro="" textlink="">
      <xdr:nvSpPr>
        <xdr:cNvPr id="349" name="楕円 348"/>
        <xdr:cNvSpPr/>
      </xdr:nvSpPr>
      <xdr:spPr>
        <a:xfrm>
          <a:off x="13462000" y="10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129028</xdr:rowOff>
    </xdr:from>
    <xdr:ext cx="762000" cy="259045"/>
    <xdr:sp macro="" textlink="">
      <xdr:nvSpPr>
        <xdr:cNvPr id="350" name="テキスト ボックス 349"/>
        <xdr:cNvSpPr txBox="1"/>
      </xdr:nvSpPr>
      <xdr:spPr>
        <a:xfrm>
          <a:off x="13131800" y="1058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実質公債費比率は、比率の分子である</a:t>
          </a:r>
          <a:r>
            <a:rPr kumimoji="1" lang="ja-JP" altLang="en-US" sz="1100">
              <a:solidFill>
                <a:schemeClr val="dk1"/>
              </a:solidFill>
              <a:effectLst/>
              <a:latin typeface="+mn-lt"/>
              <a:ea typeface="+mn-ea"/>
              <a:cs typeface="+mn-cs"/>
            </a:rPr>
            <a:t>元利償還金が消防債や教育債、退職手当債の増により増加したものの、分母である標準税収入額等が増加し、単年度では微減となった。３カ年平均では、比率が低かった平成２６年度が算定から外れたため、</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となった。</a:t>
          </a:r>
          <a:r>
            <a:rPr kumimoji="1" lang="ja-JP" altLang="ja-JP" sz="1100" baseline="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、元利償還金の増加が見込まれることから、指標の推移に注視しながら、引き続き財政健全化に努める。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75247</xdr:rowOff>
    </xdr:from>
    <xdr:to>
      <xdr:col>81</xdr:col>
      <xdr:colOff>44450</xdr:colOff>
      <xdr:row>39</xdr:row>
      <xdr:rowOff>135572</xdr:rowOff>
    </xdr:to>
    <xdr:cxnSp macro="">
      <xdr:nvCxnSpPr>
        <xdr:cNvPr id="380" name="直線コネクタ 379"/>
        <xdr:cNvCxnSpPr/>
      </xdr:nvCxnSpPr>
      <xdr:spPr>
        <a:xfrm>
          <a:off x="16179800" y="676179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26988</xdr:rowOff>
    </xdr:from>
    <xdr:to>
      <xdr:col>77</xdr:col>
      <xdr:colOff>44450</xdr:colOff>
      <xdr:row>39</xdr:row>
      <xdr:rowOff>75247</xdr:rowOff>
    </xdr:to>
    <xdr:cxnSp macro="">
      <xdr:nvCxnSpPr>
        <xdr:cNvPr id="383" name="直線コネクタ 382"/>
        <xdr:cNvCxnSpPr/>
      </xdr:nvCxnSpPr>
      <xdr:spPr>
        <a:xfrm>
          <a:off x="15290800" y="67135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162243</xdr:rowOff>
    </xdr:from>
    <xdr:to>
      <xdr:col>72</xdr:col>
      <xdr:colOff>203200</xdr:colOff>
      <xdr:row>39</xdr:row>
      <xdr:rowOff>26988</xdr:rowOff>
    </xdr:to>
    <xdr:cxnSp macro="">
      <xdr:nvCxnSpPr>
        <xdr:cNvPr id="386" name="直線コネクタ 385"/>
        <xdr:cNvCxnSpPr/>
      </xdr:nvCxnSpPr>
      <xdr:spPr>
        <a:xfrm>
          <a:off x="14401800" y="66773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75899</xdr:rowOff>
    </xdr:from>
    <xdr:ext cx="762000" cy="259045"/>
    <xdr:sp macro="" textlink="">
      <xdr:nvSpPr>
        <xdr:cNvPr id="388" name="テキスト ボックス 387"/>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162243</xdr:rowOff>
    </xdr:from>
    <xdr:to>
      <xdr:col>68</xdr:col>
      <xdr:colOff>152400</xdr:colOff>
      <xdr:row>39</xdr:row>
      <xdr:rowOff>14922</xdr:rowOff>
    </xdr:to>
    <xdr:cxnSp macro="">
      <xdr:nvCxnSpPr>
        <xdr:cNvPr id="389" name="直線コネクタ 388"/>
        <xdr:cNvCxnSpPr/>
      </xdr:nvCxnSpPr>
      <xdr:spPr>
        <a:xfrm flipV="1">
          <a:off x="13512800" y="66773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84772</xdr:rowOff>
    </xdr:from>
    <xdr:to>
      <xdr:col>81</xdr:col>
      <xdr:colOff>95250</xdr:colOff>
      <xdr:row>40</xdr:row>
      <xdr:rowOff>14922</xdr:rowOff>
    </xdr:to>
    <xdr:sp macro="" textlink="">
      <xdr:nvSpPr>
        <xdr:cNvPr id="399" name="楕円 398"/>
        <xdr:cNvSpPr/>
      </xdr:nvSpPr>
      <xdr:spPr>
        <a:xfrm>
          <a:off x="169672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56849</xdr:rowOff>
    </xdr:from>
    <xdr:ext cx="762000" cy="259045"/>
    <xdr:sp macro="" textlink="">
      <xdr:nvSpPr>
        <xdr:cNvPr id="400" name="公債費負担の状況該当値テキスト"/>
        <xdr:cNvSpPr txBox="1"/>
      </xdr:nvSpPr>
      <xdr:spPr>
        <a:xfrm>
          <a:off x="17106900" y="674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24447</xdr:rowOff>
    </xdr:from>
    <xdr:to>
      <xdr:col>77</xdr:col>
      <xdr:colOff>95250</xdr:colOff>
      <xdr:row>39</xdr:row>
      <xdr:rowOff>126047</xdr:rowOff>
    </xdr:to>
    <xdr:sp macro="" textlink="">
      <xdr:nvSpPr>
        <xdr:cNvPr id="401" name="楕円 400"/>
        <xdr:cNvSpPr/>
      </xdr:nvSpPr>
      <xdr:spPr>
        <a:xfrm>
          <a:off x="16129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110824</xdr:rowOff>
    </xdr:from>
    <xdr:ext cx="736600" cy="259045"/>
    <xdr:sp macro="" textlink="">
      <xdr:nvSpPr>
        <xdr:cNvPr id="402" name="テキスト ボックス 401"/>
        <xdr:cNvSpPr txBox="1"/>
      </xdr:nvSpPr>
      <xdr:spPr>
        <a:xfrm>
          <a:off x="15798800" y="679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147638</xdr:rowOff>
    </xdr:from>
    <xdr:to>
      <xdr:col>73</xdr:col>
      <xdr:colOff>44450</xdr:colOff>
      <xdr:row>39</xdr:row>
      <xdr:rowOff>77788</xdr:rowOff>
    </xdr:to>
    <xdr:sp macro="" textlink="">
      <xdr:nvSpPr>
        <xdr:cNvPr id="403" name="楕円 402"/>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62565</xdr:rowOff>
    </xdr:from>
    <xdr:ext cx="762000" cy="259045"/>
    <xdr:sp macro="" textlink="">
      <xdr:nvSpPr>
        <xdr:cNvPr id="404" name="テキスト ボックス 403"/>
        <xdr:cNvSpPr txBox="1"/>
      </xdr:nvSpPr>
      <xdr:spPr>
        <a:xfrm>
          <a:off x="14909800" y="674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111443</xdr:rowOff>
    </xdr:from>
    <xdr:to>
      <xdr:col>68</xdr:col>
      <xdr:colOff>203200</xdr:colOff>
      <xdr:row>39</xdr:row>
      <xdr:rowOff>41593</xdr:rowOff>
    </xdr:to>
    <xdr:sp macro="" textlink="">
      <xdr:nvSpPr>
        <xdr:cNvPr id="405" name="楕円 404"/>
        <xdr:cNvSpPr/>
      </xdr:nvSpPr>
      <xdr:spPr>
        <a:xfrm>
          <a:off x="14351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51769</xdr:rowOff>
    </xdr:from>
    <xdr:ext cx="762000" cy="259045"/>
    <xdr:sp macro="" textlink="">
      <xdr:nvSpPr>
        <xdr:cNvPr id="406" name="テキスト ボックス 405"/>
        <xdr:cNvSpPr txBox="1"/>
      </xdr:nvSpPr>
      <xdr:spPr>
        <a:xfrm>
          <a:off x="14020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135572</xdr:rowOff>
    </xdr:from>
    <xdr:to>
      <xdr:col>64</xdr:col>
      <xdr:colOff>152400</xdr:colOff>
      <xdr:row>39</xdr:row>
      <xdr:rowOff>65722</xdr:rowOff>
    </xdr:to>
    <xdr:sp macro="" textlink="">
      <xdr:nvSpPr>
        <xdr:cNvPr id="407" name="楕円 406"/>
        <xdr:cNvSpPr/>
      </xdr:nvSpPr>
      <xdr:spPr>
        <a:xfrm>
          <a:off x="13462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75899</xdr:rowOff>
    </xdr:from>
    <xdr:ext cx="762000" cy="259045"/>
    <xdr:sp macro="" textlink="">
      <xdr:nvSpPr>
        <xdr:cNvPr id="408" name="テキスト ボックス 407"/>
        <xdr:cNvSpPr txBox="1"/>
      </xdr:nvSpPr>
      <xdr:spPr>
        <a:xfrm>
          <a:off x="13131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将来負担比率は、比率の分子となる地方債現在高の減等により減少し、債務負担行為に基づく支出予定額が事業公社からの買戻しの</a:t>
          </a:r>
          <a:r>
            <a:rPr kumimoji="1" lang="ja-JP" altLang="en-US" sz="1100" baseline="0">
              <a:solidFill>
                <a:schemeClr val="dk1"/>
              </a:solidFill>
              <a:effectLst/>
              <a:latin typeface="+mn-lt"/>
              <a:ea typeface="+mn-ea"/>
              <a:cs typeface="+mn-cs"/>
            </a:rPr>
            <a:t>進捗</a:t>
          </a:r>
          <a:r>
            <a:rPr kumimoji="1" lang="ja-JP" altLang="ja-JP" sz="1100" baseline="0">
              <a:solidFill>
                <a:schemeClr val="dk1"/>
              </a:solidFill>
              <a:effectLst/>
              <a:latin typeface="+mn-lt"/>
              <a:ea typeface="+mn-ea"/>
              <a:cs typeface="+mn-cs"/>
            </a:rPr>
            <a:t>により減少するとともに、比率の分母となる標準財政規模が市税の増等に</a:t>
          </a:r>
          <a:r>
            <a:rPr kumimoji="1" lang="ja-JP" altLang="en-US" sz="1100" baseline="0">
              <a:solidFill>
                <a:schemeClr val="dk1"/>
              </a:solidFill>
              <a:effectLst/>
              <a:latin typeface="+mn-lt"/>
              <a:ea typeface="+mn-ea"/>
              <a:cs typeface="+mn-cs"/>
            </a:rPr>
            <a:t>伴い</a:t>
          </a:r>
          <a:r>
            <a:rPr kumimoji="1" lang="ja-JP" altLang="ja-JP" sz="1100" baseline="0">
              <a:solidFill>
                <a:schemeClr val="dk1"/>
              </a:solidFill>
              <a:effectLst/>
              <a:latin typeface="+mn-lt"/>
              <a:ea typeface="+mn-ea"/>
              <a:cs typeface="+mn-cs"/>
            </a:rPr>
            <a:t>増加したことにより、前年度と比較して５．５ポイント改善した。改善傾向が続いているものの、</a:t>
          </a:r>
          <a:r>
            <a:rPr kumimoji="1" lang="ja-JP" altLang="en-US" sz="1100" baseline="0">
              <a:solidFill>
                <a:schemeClr val="dk1"/>
              </a:solidFill>
              <a:effectLst/>
              <a:latin typeface="+mn-lt"/>
              <a:ea typeface="+mn-ea"/>
              <a:cs typeface="+mn-cs"/>
            </a:rPr>
            <a:t>依然として</a:t>
          </a:r>
          <a:r>
            <a:rPr kumimoji="1" lang="ja-JP" altLang="ja-JP" sz="1100" baseline="0">
              <a:solidFill>
                <a:schemeClr val="dk1"/>
              </a:solidFill>
              <a:effectLst/>
              <a:latin typeface="+mn-lt"/>
              <a:ea typeface="+mn-ea"/>
              <a:cs typeface="+mn-cs"/>
            </a:rPr>
            <a:t>類似団体の平均を上回っており、今後も新規起債の抑制等により、財政健全化に努める。</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168184</xdr:rowOff>
    </xdr:from>
    <xdr:to>
      <xdr:col>81</xdr:col>
      <xdr:colOff>44450</xdr:colOff>
      <xdr:row>19</xdr:row>
      <xdr:rowOff>59932</xdr:rowOff>
    </xdr:to>
    <xdr:cxnSp macro="">
      <xdr:nvCxnSpPr>
        <xdr:cNvPr id="444" name="直線コネクタ 443"/>
        <xdr:cNvCxnSpPr/>
      </xdr:nvCxnSpPr>
      <xdr:spPr>
        <a:xfrm flipV="1">
          <a:off x="16179800" y="3254284"/>
          <a:ext cx="8382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59932</xdr:rowOff>
    </xdr:from>
    <xdr:to>
      <xdr:col>77</xdr:col>
      <xdr:colOff>44450</xdr:colOff>
      <xdr:row>20</xdr:row>
      <xdr:rowOff>17175</xdr:rowOff>
    </xdr:to>
    <xdr:cxnSp macro="">
      <xdr:nvCxnSpPr>
        <xdr:cNvPr id="447" name="直線コネクタ 446"/>
        <xdr:cNvCxnSpPr/>
      </xdr:nvCxnSpPr>
      <xdr:spPr>
        <a:xfrm flipV="1">
          <a:off x="15290800" y="331748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17175</xdr:rowOff>
    </xdr:from>
    <xdr:to>
      <xdr:col>72</xdr:col>
      <xdr:colOff>203200</xdr:colOff>
      <xdr:row>20</xdr:row>
      <xdr:rowOff>119440</xdr:rowOff>
    </xdr:to>
    <xdr:cxnSp macro="">
      <xdr:nvCxnSpPr>
        <xdr:cNvPr id="450" name="直線コネクタ 449"/>
        <xdr:cNvCxnSpPr/>
      </xdr:nvCxnSpPr>
      <xdr:spPr>
        <a:xfrm flipV="1">
          <a:off x="14401800" y="3446175"/>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52" name="テキスト ボックス 451"/>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119440</xdr:rowOff>
    </xdr:from>
    <xdr:to>
      <xdr:col>68</xdr:col>
      <xdr:colOff>152400</xdr:colOff>
      <xdr:row>21</xdr:row>
      <xdr:rowOff>11188</xdr:rowOff>
    </xdr:to>
    <xdr:cxnSp macro="">
      <xdr:nvCxnSpPr>
        <xdr:cNvPr id="453" name="直線コネクタ 452"/>
        <xdr:cNvCxnSpPr/>
      </xdr:nvCxnSpPr>
      <xdr:spPr>
        <a:xfrm flipV="1">
          <a:off x="13512800" y="3548440"/>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117384</xdr:rowOff>
    </xdr:from>
    <xdr:to>
      <xdr:col>81</xdr:col>
      <xdr:colOff>95250</xdr:colOff>
      <xdr:row>19</xdr:row>
      <xdr:rowOff>47534</xdr:rowOff>
    </xdr:to>
    <xdr:sp macro="" textlink="">
      <xdr:nvSpPr>
        <xdr:cNvPr id="463" name="楕円 462"/>
        <xdr:cNvSpPr/>
      </xdr:nvSpPr>
      <xdr:spPr>
        <a:xfrm>
          <a:off x="16967200" y="32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89461</xdr:rowOff>
    </xdr:from>
    <xdr:ext cx="762000" cy="259045"/>
    <xdr:sp macro="" textlink="">
      <xdr:nvSpPr>
        <xdr:cNvPr id="464" name="将来負担の状況該当値テキスト"/>
        <xdr:cNvSpPr txBox="1"/>
      </xdr:nvSpPr>
      <xdr:spPr>
        <a:xfrm>
          <a:off x="17106900" y="317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9132</xdr:rowOff>
    </xdr:from>
    <xdr:to>
      <xdr:col>77</xdr:col>
      <xdr:colOff>95250</xdr:colOff>
      <xdr:row>19</xdr:row>
      <xdr:rowOff>110732</xdr:rowOff>
    </xdr:to>
    <xdr:sp macro="" textlink="">
      <xdr:nvSpPr>
        <xdr:cNvPr id="465" name="楕円 464"/>
        <xdr:cNvSpPr/>
      </xdr:nvSpPr>
      <xdr:spPr>
        <a:xfrm>
          <a:off x="16129000" y="32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95509</xdr:rowOff>
    </xdr:from>
    <xdr:ext cx="736600" cy="259045"/>
    <xdr:sp macro="" textlink="">
      <xdr:nvSpPr>
        <xdr:cNvPr id="466" name="テキスト ボックス 465"/>
        <xdr:cNvSpPr txBox="1"/>
      </xdr:nvSpPr>
      <xdr:spPr>
        <a:xfrm>
          <a:off x="15798800" y="335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137825</xdr:rowOff>
    </xdr:from>
    <xdr:to>
      <xdr:col>73</xdr:col>
      <xdr:colOff>44450</xdr:colOff>
      <xdr:row>20</xdr:row>
      <xdr:rowOff>67975</xdr:rowOff>
    </xdr:to>
    <xdr:sp macro="" textlink="">
      <xdr:nvSpPr>
        <xdr:cNvPr id="467" name="楕円 466"/>
        <xdr:cNvSpPr/>
      </xdr:nvSpPr>
      <xdr:spPr>
        <a:xfrm>
          <a:off x="15240000" y="33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52752</xdr:rowOff>
    </xdr:from>
    <xdr:ext cx="762000" cy="259045"/>
    <xdr:sp macro="" textlink="">
      <xdr:nvSpPr>
        <xdr:cNvPr id="468" name="テキスト ボックス 467"/>
        <xdr:cNvSpPr txBox="1"/>
      </xdr:nvSpPr>
      <xdr:spPr>
        <a:xfrm>
          <a:off x="14909800" y="348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68640</xdr:rowOff>
    </xdr:from>
    <xdr:to>
      <xdr:col>68</xdr:col>
      <xdr:colOff>203200</xdr:colOff>
      <xdr:row>20</xdr:row>
      <xdr:rowOff>170240</xdr:rowOff>
    </xdr:to>
    <xdr:sp macro="" textlink="">
      <xdr:nvSpPr>
        <xdr:cNvPr id="469" name="楕円 468"/>
        <xdr:cNvSpPr/>
      </xdr:nvSpPr>
      <xdr:spPr>
        <a:xfrm>
          <a:off x="14351000" y="34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155017</xdr:rowOff>
    </xdr:from>
    <xdr:ext cx="762000" cy="259045"/>
    <xdr:sp macro="" textlink="">
      <xdr:nvSpPr>
        <xdr:cNvPr id="470" name="テキスト ボックス 469"/>
        <xdr:cNvSpPr txBox="1"/>
      </xdr:nvSpPr>
      <xdr:spPr>
        <a:xfrm>
          <a:off x="14020800" y="35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131838</xdr:rowOff>
    </xdr:from>
    <xdr:to>
      <xdr:col>64</xdr:col>
      <xdr:colOff>152400</xdr:colOff>
      <xdr:row>21</xdr:row>
      <xdr:rowOff>61988</xdr:rowOff>
    </xdr:to>
    <xdr:sp macro="" textlink="">
      <xdr:nvSpPr>
        <xdr:cNvPr id="471" name="楕円 470"/>
        <xdr:cNvSpPr/>
      </xdr:nvSpPr>
      <xdr:spPr>
        <a:xfrm>
          <a:off x="13462000" y="35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46765</xdr:rowOff>
    </xdr:from>
    <xdr:ext cx="762000" cy="259045"/>
    <xdr:sp macro="" textlink="">
      <xdr:nvSpPr>
        <xdr:cNvPr id="472" name="テキスト ボックス 471"/>
        <xdr:cNvSpPr txBox="1"/>
      </xdr:nvSpPr>
      <xdr:spPr>
        <a:xfrm>
          <a:off x="13131800" y="364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100,518
98,448
55.56
32,249,561
31,289,878
925,080
19,169,046
25,011,560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人件費に係る経常収支比率は、前年度と比較して０．</a:t>
          </a:r>
          <a:r>
            <a:rPr kumimoji="1" lang="ja-JP" altLang="en-US" sz="1100" baseline="0">
              <a:solidFill>
                <a:schemeClr val="dk1"/>
              </a:solidFill>
              <a:effectLst/>
              <a:latin typeface="+mn-lt"/>
              <a:ea typeface="+mn-ea"/>
              <a:cs typeface="+mn-cs"/>
            </a:rPr>
            <a:t>４</a:t>
          </a:r>
          <a:r>
            <a:rPr kumimoji="1" lang="ja-JP" altLang="ja-JP" sz="1100" baseline="0">
              <a:solidFill>
                <a:schemeClr val="dk1"/>
              </a:solidFill>
              <a:effectLst/>
              <a:latin typeface="+mn-lt"/>
              <a:ea typeface="+mn-ea"/>
              <a:cs typeface="+mn-cs"/>
            </a:rPr>
            <a:t>ポイント増加し、類似団体平均より</a:t>
          </a:r>
          <a:r>
            <a:rPr kumimoji="1" lang="ja-JP" altLang="en-US" sz="1100" baseline="0">
              <a:solidFill>
                <a:schemeClr val="dk1"/>
              </a:solidFill>
              <a:effectLst/>
              <a:latin typeface="+mn-lt"/>
              <a:ea typeface="+mn-ea"/>
              <a:cs typeface="+mn-cs"/>
            </a:rPr>
            <a:t>６．５</a:t>
          </a:r>
          <a:r>
            <a:rPr kumimoji="1" lang="ja-JP" altLang="ja-JP" sz="1100" baseline="0">
              <a:solidFill>
                <a:schemeClr val="dk1"/>
              </a:solidFill>
              <a:effectLst/>
              <a:latin typeface="+mn-lt"/>
              <a:ea typeface="+mn-ea"/>
              <a:cs typeface="+mn-cs"/>
            </a:rPr>
            <a:t>ポイント高い水準となっている。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「定員管理計画（</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H34</a:t>
          </a:r>
          <a:r>
            <a:rPr kumimoji="1" lang="ja-JP" altLang="ja-JP" sz="1100" baseline="0">
              <a:solidFill>
                <a:schemeClr val="dk1"/>
              </a:solidFill>
              <a:effectLst/>
              <a:latin typeface="+mn-lt"/>
              <a:ea typeface="+mn-ea"/>
              <a:cs typeface="+mn-cs"/>
            </a:rPr>
            <a:t>）」及び「第５次行財政改革推進計画（</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H34</a:t>
          </a:r>
          <a:r>
            <a:rPr kumimoji="1" lang="ja-JP" altLang="ja-JP" sz="1100" baseline="0">
              <a:solidFill>
                <a:schemeClr val="dk1"/>
              </a:solidFill>
              <a:effectLst/>
              <a:latin typeface="+mn-lt"/>
              <a:ea typeface="+mn-ea"/>
              <a:cs typeface="+mn-cs"/>
            </a:rPr>
            <a:t>）」を着実に実行・推進し、業務のアウトソーシングなど簡素で効率的な運営に努める。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39</xdr:row>
      <xdr:rowOff>146050</xdr:rowOff>
    </xdr:to>
    <xdr:cxnSp macro="">
      <xdr:nvCxnSpPr>
        <xdr:cNvPr id="66" name="直線コネクタ 65"/>
        <xdr:cNvCxnSpPr/>
      </xdr:nvCxnSpPr>
      <xdr:spPr>
        <a:xfrm>
          <a:off x="3987800" y="6802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115570</xdr:rowOff>
    </xdr:to>
    <xdr:cxnSp macro="">
      <xdr:nvCxnSpPr>
        <xdr:cNvPr id="69" name="直線コネクタ 68"/>
        <xdr:cNvCxnSpPr/>
      </xdr:nvCxnSpPr>
      <xdr:spPr>
        <a:xfrm>
          <a:off x="3098800" y="6748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138430</xdr:rowOff>
    </xdr:to>
    <xdr:cxnSp macro="">
      <xdr:nvCxnSpPr>
        <xdr:cNvPr id="72" name="直線コネクタ 71"/>
        <xdr:cNvCxnSpPr/>
      </xdr:nvCxnSpPr>
      <xdr:spPr>
        <a:xfrm flipV="1">
          <a:off x="2209800" y="6748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39</xdr:row>
      <xdr:rowOff>161290</xdr:rowOff>
    </xdr:to>
    <xdr:cxnSp macro="">
      <xdr:nvCxnSpPr>
        <xdr:cNvPr id="75" name="直線コネクタ 74"/>
        <xdr:cNvCxnSpPr/>
      </xdr:nvCxnSpPr>
      <xdr:spPr>
        <a:xfrm flipV="1">
          <a:off x="1320800" y="682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3" name="楕円 92"/>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4" name="テキスト ボックス 93"/>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物件費に係る経常収支比率は、</a:t>
          </a:r>
          <a:r>
            <a:rPr kumimoji="1" lang="ja-JP" altLang="en-US" sz="1100" baseline="0">
              <a:solidFill>
                <a:schemeClr val="dk1"/>
              </a:solidFill>
              <a:effectLst/>
              <a:latin typeface="+mn-lt"/>
              <a:ea typeface="+mn-ea"/>
              <a:cs typeface="+mn-cs"/>
            </a:rPr>
            <a:t>分母となる経常一般財源が市税の増等によって増加したことにより、</a:t>
          </a:r>
          <a:r>
            <a:rPr kumimoji="1" lang="ja-JP" altLang="ja-JP" sz="1100" baseline="0">
              <a:solidFill>
                <a:schemeClr val="dk1"/>
              </a:solidFill>
              <a:effectLst/>
              <a:latin typeface="+mn-lt"/>
              <a:ea typeface="+mn-ea"/>
              <a:cs typeface="+mn-cs"/>
            </a:rPr>
            <a:t>前年度と比較して０．</a:t>
          </a:r>
          <a:r>
            <a:rPr kumimoji="1" lang="ja-JP" altLang="en-US" sz="1100" baseline="0">
              <a:solidFill>
                <a:schemeClr val="dk1"/>
              </a:solidFill>
              <a:effectLst/>
              <a:latin typeface="+mn-lt"/>
              <a:ea typeface="+mn-ea"/>
              <a:cs typeface="+mn-cs"/>
            </a:rPr>
            <a:t>６</a:t>
          </a:r>
          <a:r>
            <a:rPr kumimoji="1" lang="ja-JP" altLang="ja-JP" sz="1100" baseline="0">
              <a:solidFill>
                <a:schemeClr val="dk1"/>
              </a:solidFill>
              <a:effectLst/>
              <a:latin typeface="+mn-lt"/>
              <a:ea typeface="+mn-ea"/>
              <a:cs typeface="+mn-cs"/>
            </a:rPr>
            <a:t>ポイント減少し、類似団体平均</a:t>
          </a:r>
          <a:r>
            <a:rPr kumimoji="1" lang="ja-JP" altLang="en-US" sz="1100" baseline="0">
              <a:solidFill>
                <a:schemeClr val="dk1"/>
              </a:solidFill>
              <a:effectLst/>
              <a:latin typeface="+mn-lt"/>
              <a:ea typeface="+mn-ea"/>
              <a:cs typeface="+mn-cs"/>
            </a:rPr>
            <a:t>を下回った。今後、</a:t>
          </a:r>
          <a:r>
            <a:rPr kumimoji="1" lang="ja-JP" altLang="ja-JP" sz="1100" baseline="0">
              <a:solidFill>
                <a:schemeClr val="dk1"/>
              </a:solidFill>
              <a:effectLst/>
              <a:latin typeface="+mn-lt"/>
              <a:ea typeface="+mn-ea"/>
              <a:cs typeface="+mn-cs"/>
            </a:rPr>
            <a:t>業務のアウトソーシング</a:t>
          </a:r>
          <a:r>
            <a:rPr kumimoji="1" lang="ja-JP" altLang="en-US" sz="1100" baseline="0">
              <a:solidFill>
                <a:schemeClr val="dk1"/>
              </a:solidFill>
              <a:effectLst/>
              <a:latin typeface="+mn-lt"/>
              <a:ea typeface="+mn-ea"/>
              <a:cs typeface="+mn-cs"/>
            </a:rPr>
            <a:t>の推進により増加が見込まれるが、</a:t>
          </a:r>
          <a:r>
            <a:rPr kumimoji="1" lang="ja-JP" altLang="ja-JP" sz="1100" baseline="0">
              <a:solidFill>
                <a:schemeClr val="dk1"/>
              </a:solidFill>
              <a:effectLst/>
              <a:latin typeface="+mn-lt"/>
              <a:ea typeface="+mn-ea"/>
              <a:cs typeface="+mn-cs"/>
            </a:rPr>
            <a:t>適正水準の確保に努める。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24130</xdr:rowOff>
    </xdr:to>
    <xdr:cxnSp macro="">
      <xdr:nvCxnSpPr>
        <xdr:cNvPr id="125" name="直線コネクタ 124"/>
        <xdr:cNvCxnSpPr/>
      </xdr:nvCxnSpPr>
      <xdr:spPr>
        <a:xfrm flipV="1">
          <a:off x="15671800" y="28839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24130</xdr:rowOff>
    </xdr:to>
    <xdr:cxnSp macro="">
      <xdr:nvCxnSpPr>
        <xdr:cNvPr id="128" name="直線コネクタ 127"/>
        <xdr:cNvCxnSpPr/>
      </xdr:nvCxnSpPr>
      <xdr:spPr>
        <a:xfrm>
          <a:off x="14782800" y="2929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78994</xdr:rowOff>
    </xdr:to>
    <xdr:cxnSp macro="">
      <xdr:nvCxnSpPr>
        <xdr:cNvPr id="131" name="直線コネクタ 130"/>
        <xdr:cNvCxnSpPr/>
      </xdr:nvCxnSpPr>
      <xdr:spPr>
        <a:xfrm flipV="1">
          <a:off x="13893800" y="2929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78994</xdr:rowOff>
    </xdr:to>
    <xdr:cxnSp macro="">
      <xdr:nvCxnSpPr>
        <xdr:cNvPr id="134" name="直線コネクタ 133"/>
        <xdr:cNvCxnSpPr/>
      </xdr:nvCxnSpPr>
      <xdr:spPr>
        <a:xfrm>
          <a:off x="13004800" y="2947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4" name="楕円 143"/>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5" name="物件費該当値テキスト"/>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6" name="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8" name="楕円 147"/>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9" name="テキスト ボックス 148"/>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50" name="楕円 149"/>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51" name="テキスト ボックス 150"/>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52" name="楕円 151"/>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68851</xdr:rowOff>
    </xdr:from>
    <xdr:ext cx="762000" cy="259045"/>
    <xdr:sp macro="" textlink="">
      <xdr:nvSpPr>
        <xdr:cNvPr id="153" name="テキスト ボックス 15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扶助費に係る経常収支比率は、子ども・子育て支援給付費や生活保護費の増等によ</a:t>
          </a:r>
          <a:r>
            <a:rPr kumimoji="1" lang="ja-JP" altLang="en-US" sz="1100" baseline="0">
              <a:solidFill>
                <a:schemeClr val="dk1"/>
              </a:solidFill>
              <a:effectLst/>
              <a:latin typeface="+mn-lt"/>
              <a:ea typeface="+mn-ea"/>
              <a:cs typeface="+mn-cs"/>
            </a:rPr>
            <a:t>り、</a:t>
          </a:r>
          <a:r>
            <a:rPr kumimoji="1" lang="ja-JP" altLang="ja-JP" sz="1100" baseline="0">
              <a:solidFill>
                <a:schemeClr val="dk1"/>
              </a:solidFill>
              <a:effectLst/>
              <a:latin typeface="+mn-lt"/>
              <a:ea typeface="+mn-ea"/>
              <a:cs typeface="+mn-cs"/>
            </a:rPr>
            <a:t>前年度と比較して０．９ポイント増加し</a:t>
          </a:r>
          <a:r>
            <a:rPr kumimoji="1" lang="ja-JP" altLang="en-US" sz="1100" baseline="0">
              <a:solidFill>
                <a:schemeClr val="dk1"/>
              </a:solidFill>
              <a:effectLst/>
              <a:latin typeface="+mn-lt"/>
              <a:ea typeface="+mn-ea"/>
              <a:cs typeface="+mn-cs"/>
            </a:rPr>
            <a:t>たが</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なお</a:t>
          </a:r>
          <a:r>
            <a:rPr kumimoji="1" lang="ja-JP" altLang="ja-JP" sz="1100" baseline="0">
              <a:solidFill>
                <a:schemeClr val="dk1"/>
              </a:solidFill>
              <a:effectLst/>
              <a:latin typeface="+mn-lt"/>
              <a:ea typeface="+mn-ea"/>
              <a:cs typeface="+mn-cs"/>
            </a:rPr>
            <a:t>類似団体平均</a:t>
          </a:r>
          <a:r>
            <a:rPr kumimoji="1" lang="ja-JP" altLang="en-US" sz="1100" baseline="0">
              <a:solidFill>
                <a:schemeClr val="dk1"/>
              </a:solidFill>
              <a:effectLst/>
              <a:latin typeface="+mn-lt"/>
              <a:ea typeface="+mn-ea"/>
              <a:cs typeface="+mn-cs"/>
            </a:rPr>
            <a:t>を０．９％下回っている。</a:t>
          </a:r>
          <a:r>
            <a:rPr kumimoji="1" lang="ja-JP" altLang="ja-JP" sz="1100" baseline="0">
              <a:solidFill>
                <a:schemeClr val="dk1"/>
              </a:solidFill>
              <a:effectLst/>
              <a:latin typeface="+mn-lt"/>
              <a:ea typeface="+mn-ea"/>
              <a:cs typeface="+mn-cs"/>
            </a:rPr>
            <a:t>今後、</a:t>
          </a:r>
          <a:r>
            <a:rPr kumimoji="1" lang="ja-JP" altLang="en-US" sz="1100" baseline="0">
              <a:solidFill>
                <a:schemeClr val="dk1"/>
              </a:solidFill>
              <a:effectLst/>
              <a:latin typeface="+mn-lt"/>
              <a:ea typeface="+mn-ea"/>
              <a:cs typeface="+mn-cs"/>
            </a:rPr>
            <a:t>市民福祉</a:t>
          </a:r>
          <a:r>
            <a:rPr kumimoji="1" lang="ja-JP" altLang="ja-JP" sz="1100" baseline="0">
              <a:solidFill>
                <a:schemeClr val="dk1"/>
              </a:solidFill>
              <a:effectLst/>
              <a:latin typeface="+mn-lt"/>
              <a:ea typeface="+mn-ea"/>
              <a:cs typeface="+mn-cs"/>
            </a:rPr>
            <a:t>の維持・向上を図りながらも、歳出の適正化に努める。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20865</xdr:rowOff>
    </xdr:to>
    <xdr:cxnSp macro="">
      <xdr:nvCxnSpPr>
        <xdr:cNvPr id="188" name="直線コネクタ 187"/>
        <xdr:cNvCxnSpPr/>
      </xdr:nvCxnSpPr>
      <xdr:spPr>
        <a:xfrm>
          <a:off x="3987800" y="93526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116115</xdr:rowOff>
    </xdr:to>
    <xdr:cxnSp macro="">
      <xdr:nvCxnSpPr>
        <xdr:cNvPr id="191" name="直線コネクタ 190"/>
        <xdr:cNvCxnSpPr/>
      </xdr:nvCxnSpPr>
      <xdr:spPr>
        <a:xfrm flipV="1">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54</xdr:row>
      <xdr:rowOff>116115</xdr:rowOff>
    </xdr:to>
    <xdr:cxnSp macro="">
      <xdr:nvCxnSpPr>
        <xdr:cNvPr id="194" name="直線コネクタ 193"/>
        <xdr:cNvCxnSpPr/>
      </xdr:nvCxnSpPr>
      <xdr:spPr>
        <a:xfrm>
          <a:off x="2209800" y="9276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54</xdr:row>
      <xdr:rowOff>18143</xdr:rowOff>
    </xdr:to>
    <xdr:cxnSp macro="">
      <xdr:nvCxnSpPr>
        <xdr:cNvPr id="197" name="直線コネクタ 196"/>
        <xdr:cNvCxnSpPr/>
      </xdr:nvCxnSpPr>
      <xdr:spPr>
        <a:xfrm>
          <a:off x="1320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7" name="楕円 206"/>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8"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1" name="楕円 210"/>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2" name="テキスト ボックス 211"/>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13" name="楕円 212"/>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4" name="テキスト ボックス 213"/>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5" name="楕円 214"/>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6" name="テキスト ボックス 215"/>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その他に</a:t>
          </a:r>
          <a:r>
            <a:rPr kumimoji="1" lang="ja-JP" altLang="ja-JP" sz="1100" baseline="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経常収支比率は、</a:t>
          </a:r>
          <a:r>
            <a:rPr kumimoji="1" lang="ja-JP" altLang="ja-JP" sz="1100" baseline="0">
              <a:solidFill>
                <a:schemeClr val="dk1"/>
              </a:solidFill>
              <a:effectLst/>
              <a:latin typeface="+mn-lt"/>
              <a:ea typeface="+mn-ea"/>
              <a:cs typeface="+mn-cs"/>
            </a:rPr>
            <a:t>繰出金決算額は前年度と比較して減少したが、決算分析における取り扱いの変更等により、基準等に基づく繰出金が増加したため</a:t>
          </a:r>
          <a:r>
            <a:rPr kumimoji="1" lang="ja-JP" altLang="en-US"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前年度と比較して０．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ポイント増加し、</a:t>
          </a:r>
          <a:r>
            <a:rPr kumimoji="1" lang="ja-JP" altLang="ja-JP" sz="1100" baseline="0">
              <a:solidFill>
                <a:schemeClr val="dk1"/>
              </a:solidFill>
              <a:effectLst/>
              <a:latin typeface="+mn-lt"/>
              <a:ea typeface="+mn-ea"/>
              <a:cs typeface="+mn-cs"/>
            </a:rPr>
            <a:t>類似団体平均</a:t>
          </a:r>
          <a:r>
            <a:rPr kumimoji="1" lang="ja-JP" altLang="en-US" sz="1100" baseline="0">
              <a:solidFill>
                <a:schemeClr val="dk1"/>
              </a:solidFill>
              <a:effectLst/>
              <a:latin typeface="+mn-lt"/>
              <a:ea typeface="+mn-ea"/>
              <a:cs typeface="+mn-cs"/>
            </a:rPr>
            <a:t>を１．２％上回った</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平成３１年度からは下水道事業が公営企業会計に移行することにより、繰出金から補助費等へのシフトが見込まれる。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133350</xdr:rowOff>
    </xdr:to>
    <xdr:cxnSp macro="">
      <xdr:nvCxnSpPr>
        <xdr:cNvPr id="249" name="直線コネクタ 248"/>
        <xdr:cNvCxnSpPr/>
      </xdr:nvCxnSpPr>
      <xdr:spPr>
        <a:xfrm>
          <a:off x="15671800" y="9817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57</xdr:row>
      <xdr:rowOff>44450</xdr:rowOff>
    </xdr:to>
    <xdr:cxnSp macro="">
      <xdr:nvCxnSpPr>
        <xdr:cNvPr id="252" name="直線コネクタ 251"/>
        <xdr:cNvCxnSpPr/>
      </xdr:nvCxnSpPr>
      <xdr:spPr>
        <a:xfrm>
          <a:off x="14782800" y="9715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57</xdr:row>
      <xdr:rowOff>31750</xdr:rowOff>
    </xdr:to>
    <xdr:cxnSp macro="">
      <xdr:nvCxnSpPr>
        <xdr:cNvPr id="255" name="直線コネクタ 254"/>
        <xdr:cNvCxnSpPr/>
      </xdr:nvCxnSpPr>
      <xdr:spPr>
        <a:xfrm flipV="1">
          <a:off x="13893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31750</xdr:rowOff>
    </xdr:to>
    <xdr:cxnSp macro="">
      <xdr:nvCxnSpPr>
        <xdr:cNvPr id="258" name="直線コネクタ 257"/>
        <xdr:cNvCxnSpPr/>
      </xdr:nvCxnSpPr>
      <xdr:spPr>
        <a:xfrm>
          <a:off x="13004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8" name="楕円 267"/>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69" name="その他該当値テキスト"/>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0" name="楕円 269"/>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80027</xdr:rowOff>
    </xdr:from>
    <xdr:ext cx="736600" cy="259045"/>
    <xdr:sp macro="" textlink="">
      <xdr:nvSpPr>
        <xdr:cNvPr id="271" name="テキスト ボックス 270"/>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2" name="楕円 271"/>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73" name="テキスト ボックス 272"/>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4" name="楕円 273"/>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5" name="テキスト ボックス 274"/>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7" name="テキスト ボックス 27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補助費等に係る経常収支比率は、一部事務組合で建設した</a:t>
          </a:r>
          <a:r>
            <a:rPr kumimoji="1" lang="ja-JP" altLang="en-US" sz="1100" baseline="0">
              <a:solidFill>
                <a:schemeClr val="dk1"/>
              </a:solidFill>
              <a:effectLst/>
              <a:latin typeface="+mn-lt"/>
              <a:ea typeface="+mn-ea"/>
              <a:cs typeface="+mn-cs"/>
            </a:rPr>
            <a:t>斎場</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増改築</a:t>
          </a:r>
          <a:r>
            <a:rPr kumimoji="1" lang="ja-JP" altLang="ja-JP" sz="1100" baseline="0">
              <a:solidFill>
                <a:schemeClr val="dk1"/>
              </a:solidFill>
              <a:effectLst/>
              <a:latin typeface="+mn-lt"/>
              <a:ea typeface="+mn-ea"/>
              <a:cs typeface="+mn-cs"/>
            </a:rPr>
            <a:t>に伴い、秦野市伊勢原市環境衛生組合</a:t>
          </a:r>
          <a:r>
            <a:rPr kumimoji="1" lang="ja-JP" altLang="en-US" sz="1100" baseline="0">
              <a:solidFill>
                <a:schemeClr val="dk1"/>
              </a:solidFill>
              <a:effectLst/>
              <a:latin typeface="+mn-lt"/>
              <a:ea typeface="+mn-ea"/>
              <a:cs typeface="+mn-cs"/>
            </a:rPr>
            <a:t>への</a:t>
          </a:r>
          <a:r>
            <a:rPr kumimoji="1" lang="ja-JP" altLang="ja-JP" sz="1100" baseline="0">
              <a:solidFill>
                <a:schemeClr val="dk1"/>
              </a:solidFill>
              <a:effectLst/>
              <a:latin typeface="+mn-lt"/>
              <a:ea typeface="+mn-ea"/>
              <a:cs typeface="+mn-cs"/>
            </a:rPr>
            <a:t>負担金が増加したことなどによ</a:t>
          </a:r>
          <a:r>
            <a:rPr kumimoji="1" lang="ja-JP" altLang="en-US" sz="1100" baseline="0">
              <a:solidFill>
                <a:schemeClr val="dk1"/>
              </a:solidFill>
              <a:effectLst/>
              <a:latin typeface="+mn-lt"/>
              <a:ea typeface="+mn-ea"/>
              <a:cs typeface="+mn-cs"/>
            </a:rPr>
            <a:t>り、</a:t>
          </a:r>
          <a:r>
            <a:rPr kumimoji="1" lang="ja-JP" altLang="ja-JP" sz="1100" baseline="0">
              <a:solidFill>
                <a:schemeClr val="dk1"/>
              </a:solidFill>
              <a:effectLst/>
              <a:latin typeface="+mn-lt"/>
              <a:ea typeface="+mn-ea"/>
              <a:cs typeface="+mn-cs"/>
            </a:rPr>
            <a:t>前年度と比較して０．</a:t>
          </a:r>
          <a:r>
            <a:rPr kumimoji="1" lang="ja-JP" altLang="en-US" sz="1100" baseline="0">
              <a:solidFill>
                <a:schemeClr val="dk1"/>
              </a:solidFill>
              <a:effectLst/>
              <a:latin typeface="+mn-lt"/>
              <a:ea typeface="+mn-ea"/>
              <a:cs typeface="+mn-cs"/>
            </a:rPr>
            <a:t>７</a:t>
          </a:r>
          <a:r>
            <a:rPr kumimoji="1" lang="ja-JP" altLang="ja-JP" sz="1100" baseline="0">
              <a:solidFill>
                <a:schemeClr val="dk1"/>
              </a:solidFill>
              <a:effectLst/>
              <a:latin typeface="+mn-lt"/>
              <a:ea typeface="+mn-ea"/>
              <a:cs typeface="+mn-cs"/>
            </a:rPr>
            <a:t>ポイント増加し</a:t>
          </a:r>
          <a:r>
            <a:rPr kumimoji="1" lang="ja-JP" altLang="en-US" sz="1100" baseline="0">
              <a:solidFill>
                <a:schemeClr val="dk1"/>
              </a:solidFill>
              <a:effectLst/>
              <a:latin typeface="+mn-lt"/>
              <a:ea typeface="+mn-ea"/>
              <a:cs typeface="+mn-cs"/>
            </a:rPr>
            <a:t>たが、なお</a:t>
          </a:r>
          <a:r>
            <a:rPr kumimoji="1" lang="ja-JP" altLang="ja-JP" sz="1100" baseline="0">
              <a:solidFill>
                <a:schemeClr val="dk1"/>
              </a:solidFill>
              <a:effectLst/>
              <a:latin typeface="+mn-lt"/>
              <a:ea typeface="+mn-ea"/>
              <a:cs typeface="+mn-cs"/>
            </a:rPr>
            <a:t>類似団体平均</a:t>
          </a:r>
          <a:r>
            <a:rPr kumimoji="1" lang="ja-JP" altLang="en-US" sz="1100" baseline="0">
              <a:solidFill>
                <a:schemeClr val="dk1"/>
              </a:solidFill>
              <a:effectLst/>
              <a:latin typeface="+mn-lt"/>
              <a:ea typeface="+mn-ea"/>
              <a:cs typeface="+mn-cs"/>
            </a:rPr>
            <a:t>を</a:t>
          </a:r>
          <a:r>
            <a:rPr kumimoji="1" lang="ja-JP" altLang="ja-JP" sz="1100" baseline="0">
              <a:solidFill>
                <a:schemeClr val="dk1"/>
              </a:solidFill>
              <a:effectLst/>
              <a:latin typeface="+mn-lt"/>
              <a:ea typeface="+mn-ea"/>
              <a:cs typeface="+mn-cs"/>
            </a:rPr>
            <a:t>２．</a:t>
          </a: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ポイント下回っている。今後も適正</a:t>
          </a:r>
          <a:r>
            <a:rPr kumimoji="1" lang="ja-JP" altLang="en-US" sz="1100" baseline="0">
              <a:solidFill>
                <a:schemeClr val="dk1"/>
              </a:solidFill>
              <a:effectLst/>
              <a:latin typeface="+mn-lt"/>
              <a:ea typeface="+mn-ea"/>
              <a:cs typeface="+mn-cs"/>
            </a:rPr>
            <a:t>水準の確保</a:t>
          </a:r>
          <a:r>
            <a:rPr kumimoji="1" lang="ja-JP" altLang="ja-JP" sz="110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63500</xdr:rowOff>
    </xdr:to>
    <xdr:cxnSp macro="">
      <xdr:nvCxnSpPr>
        <xdr:cNvPr id="310" name="直線コネクタ 309"/>
        <xdr:cNvCxnSpPr/>
      </xdr:nvCxnSpPr>
      <xdr:spPr>
        <a:xfrm>
          <a:off x="15671800" y="6146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146050</xdr:rowOff>
    </xdr:to>
    <xdr:cxnSp macro="">
      <xdr:nvCxnSpPr>
        <xdr:cNvPr id="313" name="直線コネクタ 312"/>
        <xdr:cNvCxnSpPr/>
      </xdr:nvCxnSpPr>
      <xdr:spPr>
        <a:xfrm>
          <a:off x="14782800" y="607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107950</xdr:rowOff>
    </xdr:to>
    <xdr:cxnSp macro="">
      <xdr:nvCxnSpPr>
        <xdr:cNvPr id="316" name="直線コネクタ 315"/>
        <xdr:cNvCxnSpPr/>
      </xdr:nvCxnSpPr>
      <xdr:spPr>
        <a:xfrm flipV="1">
          <a:off x="13893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120650</xdr:rowOff>
    </xdr:to>
    <xdr:cxnSp macro="">
      <xdr:nvCxnSpPr>
        <xdr:cNvPr id="319" name="直線コネクタ 318"/>
        <xdr:cNvCxnSpPr/>
      </xdr:nvCxnSpPr>
      <xdr:spPr>
        <a:xfrm flipV="1">
          <a:off x="130048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12700</xdr:rowOff>
    </xdr:from>
    <xdr:to>
      <xdr:col>82</xdr:col>
      <xdr:colOff>158750</xdr:colOff>
      <xdr:row>36</xdr:row>
      <xdr:rowOff>114300</xdr:rowOff>
    </xdr:to>
    <xdr:sp macro="" textlink="">
      <xdr:nvSpPr>
        <xdr:cNvPr id="329" name="楕円 328"/>
        <xdr:cNvSpPr/>
      </xdr:nvSpPr>
      <xdr:spPr>
        <a:xfrm>
          <a:off x="16459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29227</xdr:rowOff>
    </xdr:from>
    <xdr:ext cx="762000" cy="259045"/>
    <xdr:sp macro="" textlink="">
      <xdr:nvSpPr>
        <xdr:cNvPr id="330" name="補助費等該当値テキスト"/>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1" name="楕円 330"/>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2" name="テキスト ボックス 331"/>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3" name="楕円 332"/>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4" name="テキスト ボックス 333"/>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5" name="楕円 334"/>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36" name="テキスト ボックス 335"/>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69850</xdr:rowOff>
    </xdr:from>
    <xdr:to>
      <xdr:col>65</xdr:col>
      <xdr:colOff>53975</xdr:colOff>
      <xdr:row>36</xdr:row>
      <xdr:rowOff>0</xdr:rowOff>
    </xdr:to>
    <xdr:sp macro="" textlink="">
      <xdr:nvSpPr>
        <xdr:cNvPr id="337" name="楕円 336"/>
        <xdr:cNvSpPr/>
      </xdr:nvSpPr>
      <xdr:spPr>
        <a:xfrm>
          <a:off x="12954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10177</xdr:rowOff>
    </xdr:from>
    <xdr:ext cx="762000" cy="259045"/>
    <xdr:sp macro="" textlink="">
      <xdr:nvSpPr>
        <xdr:cNvPr id="338" name="テキスト ボックス 337"/>
        <xdr:cNvSpPr txBox="1"/>
      </xdr:nvSpPr>
      <xdr:spPr>
        <a:xfrm>
          <a:off x="12623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公債費に係る経常収支比率は、償還元金の増等により</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前年度と比較して０．</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ポイント増加し</a:t>
          </a:r>
          <a:r>
            <a:rPr kumimoji="1" lang="ja-JP" altLang="en-US" sz="1100" baseline="0">
              <a:solidFill>
                <a:schemeClr val="dk1"/>
              </a:solidFill>
              <a:effectLst/>
              <a:latin typeface="+mn-lt"/>
              <a:ea typeface="+mn-ea"/>
              <a:cs typeface="+mn-cs"/>
            </a:rPr>
            <a:t>たが</a:t>
          </a:r>
          <a:r>
            <a:rPr kumimoji="1" lang="ja-JP" altLang="ja-JP" sz="1100" baseline="0">
              <a:solidFill>
                <a:schemeClr val="dk1"/>
              </a:solidFill>
              <a:effectLst/>
              <a:latin typeface="+mn-lt"/>
              <a:ea typeface="+mn-ea"/>
              <a:cs typeface="+mn-cs"/>
            </a:rPr>
            <a:t>、類似団体平均を</a:t>
          </a:r>
          <a:r>
            <a:rPr kumimoji="1" lang="ja-JP" altLang="en-US" sz="1100" baseline="0">
              <a:solidFill>
                <a:schemeClr val="dk1"/>
              </a:solidFill>
              <a:effectLst/>
              <a:latin typeface="+mn-lt"/>
              <a:ea typeface="+mn-ea"/>
              <a:cs typeface="+mn-cs"/>
            </a:rPr>
            <a:t>０．６</a:t>
          </a:r>
          <a:r>
            <a:rPr kumimoji="1" lang="ja-JP" altLang="ja-JP" sz="1100" baseline="0">
              <a:solidFill>
                <a:schemeClr val="dk1"/>
              </a:solidFill>
              <a:effectLst/>
              <a:latin typeface="+mn-lt"/>
              <a:ea typeface="+mn-ea"/>
              <a:cs typeface="+mn-cs"/>
            </a:rPr>
            <a:t>ポイント下回っている。今後、</a:t>
          </a:r>
          <a:r>
            <a:rPr kumimoji="1" lang="ja-JP" altLang="en-US" sz="1100" baseline="0">
              <a:solidFill>
                <a:schemeClr val="dk1"/>
              </a:solidFill>
              <a:effectLst/>
              <a:latin typeface="+mn-lt"/>
              <a:ea typeface="+mn-ea"/>
              <a:cs typeface="+mn-cs"/>
            </a:rPr>
            <a:t>新規の市債の発行額が償還額を上回らないように、新規借入</a:t>
          </a:r>
          <a:r>
            <a:rPr kumimoji="1" lang="ja-JP" altLang="ja-JP" sz="1100" baseline="0">
              <a:solidFill>
                <a:schemeClr val="dk1"/>
              </a:solidFill>
              <a:effectLst/>
              <a:latin typeface="+mn-lt"/>
              <a:ea typeface="+mn-ea"/>
              <a:cs typeface="+mn-cs"/>
            </a:rPr>
            <a:t>を抑制</a:t>
          </a:r>
          <a:r>
            <a:rPr kumimoji="1" lang="ja-JP" altLang="en-US" sz="1100" baseline="0">
              <a:solidFill>
                <a:schemeClr val="dk1"/>
              </a:solidFill>
              <a:effectLst/>
              <a:latin typeface="+mn-lt"/>
              <a:ea typeface="+mn-ea"/>
              <a:cs typeface="+mn-cs"/>
            </a:rPr>
            <a:t>する等</a:t>
          </a:r>
          <a:r>
            <a:rPr kumimoji="1" lang="ja-JP" altLang="ja-JP" sz="1100" baseline="0">
              <a:solidFill>
                <a:schemeClr val="dk1"/>
              </a:solidFill>
              <a:effectLst/>
              <a:latin typeface="+mn-lt"/>
              <a:ea typeface="+mn-ea"/>
              <a:cs typeface="+mn-cs"/>
            </a:rPr>
            <a:t>、財政健全化に努める。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33274</xdr:rowOff>
    </xdr:to>
    <xdr:cxnSp macro="">
      <xdr:nvCxnSpPr>
        <xdr:cNvPr id="368" name="直線コネクタ 367"/>
        <xdr:cNvCxnSpPr/>
      </xdr:nvCxnSpPr>
      <xdr:spPr>
        <a:xfrm>
          <a:off x="3987800" y="13221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19558</xdr:rowOff>
    </xdr:to>
    <xdr:cxnSp macro="">
      <xdr:nvCxnSpPr>
        <xdr:cNvPr id="371" name="直線コネクタ 370"/>
        <xdr:cNvCxnSpPr/>
      </xdr:nvCxnSpPr>
      <xdr:spPr>
        <a:xfrm>
          <a:off x="3098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24130</xdr:rowOff>
    </xdr:to>
    <xdr:cxnSp macro="">
      <xdr:nvCxnSpPr>
        <xdr:cNvPr id="374" name="直線コネクタ 373"/>
        <xdr:cNvCxnSpPr/>
      </xdr:nvCxnSpPr>
      <xdr:spPr>
        <a:xfrm flipV="1">
          <a:off x="2209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42418</xdr:rowOff>
    </xdr:to>
    <xdr:cxnSp macro="">
      <xdr:nvCxnSpPr>
        <xdr:cNvPr id="377" name="直線コネクタ 376"/>
        <xdr:cNvCxnSpPr/>
      </xdr:nvCxnSpPr>
      <xdr:spPr>
        <a:xfrm flipV="1">
          <a:off x="1320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7" name="楕円 386"/>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8"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9" name="楕円 388"/>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90" name="テキスト ボックス 389"/>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91" name="楕円 390"/>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2" name="テキスト ボックス 391"/>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3" name="楕円 392"/>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4" name="テキスト ボックス 39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5" name="楕円 394"/>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6" name="テキスト ボックス 395"/>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公債費以外は、前年度と比較して２．</a:t>
          </a: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ポイント増加し、類似団体平均</a:t>
          </a:r>
          <a:r>
            <a:rPr kumimoji="1" lang="ja-JP" altLang="en-US" sz="1100" baseline="0">
              <a:solidFill>
                <a:schemeClr val="dk1"/>
              </a:solidFill>
              <a:effectLst/>
              <a:latin typeface="+mn-lt"/>
              <a:ea typeface="+mn-ea"/>
              <a:cs typeface="+mn-cs"/>
            </a:rPr>
            <a:t>を４．２</a:t>
          </a:r>
          <a:r>
            <a:rPr kumimoji="1" lang="ja-JP" altLang="ja-JP" sz="1100" baseline="0">
              <a:solidFill>
                <a:schemeClr val="dk1"/>
              </a:solidFill>
              <a:effectLst/>
              <a:latin typeface="+mn-lt"/>
              <a:ea typeface="+mn-ea"/>
              <a:cs typeface="+mn-cs"/>
            </a:rPr>
            <a:t>ポイント上回っている。人件費の</a:t>
          </a:r>
          <a:r>
            <a:rPr kumimoji="1" lang="ja-JP" altLang="en-US" sz="1100" baseline="0">
              <a:solidFill>
                <a:schemeClr val="dk1"/>
              </a:solidFill>
              <a:effectLst/>
              <a:latin typeface="+mn-lt"/>
              <a:ea typeface="+mn-ea"/>
              <a:cs typeface="+mn-cs"/>
            </a:rPr>
            <a:t>経常収支</a:t>
          </a:r>
          <a:r>
            <a:rPr kumimoji="1" lang="ja-JP" altLang="ja-JP" sz="1100" baseline="0">
              <a:solidFill>
                <a:schemeClr val="dk1"/>
              </a:solidFill>
              <a:effectLst/>
              <a:latin typeface="+mn-lt"/>
              <a:ea typeface="+mn-ea"/>
              <a:cs typeface="+mn-cs"/>
            </a:rPr>
            <a:t>比率が平均に比べ高い水準にあること</a:t>
          </a:r>
          <a:r>
            <a:rPr kumimoji="1" lang="ja-JP" altLang="en-US" sz="1100" baseline="0">
              <a:solidFill>
                <a:schemeClr val="dk1"/>
              </a:solidFill>
              <a:effectLst/>
              <a:latin typeface="+mn-lt"/>
              <a:ea typeface="+mn-ea"/>
              <a:cs typeface="+mn-cs"/>
            </a:rPr>
            <a:t>、また、その他（繰出金）の経常収支比率</a:t>
          </a:r>
          <a:r>
            <a:rPr kumimoji="1" lang="ja-JP" altLang="ja-JP" sz="1100" baseline="0">
              <a:solidFill>
                <a:schemeClr val="dk1"/>
              </a:solidFill>
              <a:effectLst/>
              <a:latin typeface="+mn-lt"/>
              <a:ea typeface="+mn-ea"/>
              <a:cs typeface="+mn-cs"/>
            </a:rPr>
            <a:t>が</a:t>
          </a:r>
          <a:r>
            <a:rPr kumimoji="1" lang="ja-JP" altLang="en-US" sz="1100" baseline="0">
              <a:solidFill>
                <a:schemeClr val="dk1"/>
              </a:solidFill>
              <a:effectLst/>
              <a:latin typeface="+mn-lt"/>
              <a:ea typeface="+mn-ea"/>
              <a:cs typeface="+mn-cs"/>
            </a:rPr>
            <a:t>増加したことが</a:t>
          </a:r>
          <a:r>
            <a:rPr kumimoji="1" lang="ja-JP" altLang="ja-JP" sz="1100" baseline="0">
              <a:solidFill>
                <a:schemeClr val="dk1"/>
              </a:solidFill>
              <a:effectLst/>
              <a:latin typeface="+mn-lt"/>
              <a:ea typeface="+mn-ea"/>
              <a:cs typeface="+mn-cs"/>
            </a:rPr>
            <a:t>主な要因である。引き続き定員適正化に取り組む</a:t>
          </a:r>
          <a:r>
            <a:rPr kumimoji="1" lang="ja-JP" altLang="en-US" sz="1100" baseline="0">
              <a:solidFill>
                <a:schemeClr val="dk1"/>
              </a:solidFill>
              <a:effectLst/>
              <a:latin typeface="+mn-lt"/>
              <a:ea typeface="+mn-ea"/>
              <a:cs typeface="+mn-cs"/>
            </a:rPr>
            <a:t>とともに、下水道使用料の見直し等、基準内繰出金の削減に努める。</a:t>
          </a:r>
          <a:endParaRPr kumimoji="1" lang="en-US" altLang="ja-JP" sz="1100" baseline="0">
            <a:solidFill>
              <a:schemeClr val="dk1"/>
            </a:solidFill>
            <a:effectLst/>
            <a:latin typeface="+mn-lt"/>
            <a:ea typeface="+mn-ea"/>
            <a:cs typeface="+mn-cs"/>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88137</xdr:rowOff>
    </xdr:to>
    <xdr:cxnSp macro="">
      <xdr:nvCxnSpPr>
        <xdr:cNvPr id="427" name="直線コネクタ 426"/>
        <xdr:cNvCxnSpPr/>
      </xdr:nvCxnSpPr>
      <xdr:spPr>
        <a:xfrm>
          <a:off x="15671800" y="13536676"/>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163576</xdr:rowOff>
    </xdr:to>
    <xdr:cxnSp macro="">
      <xdr:nvCxnSpPr>
        <xdr:cNvPr id="430" name="直線コネクタ 429"/>
        <xdr:cNvCxnSpPr/>
      </xdr:nvCxnSpPr>
      <xdr:spPr>
        <a:xfrm>
          <a:off x="14782800" y="134452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154432</xdr:rowOff>
    </xdr:to>
    <xdr:cxnSp macro="">
      <xdr:nvCxnSpPr>
        <xdr:cNvPr id="433" name="直線コネクタ 432"/>
        <xdr:cNvCxnSpPr/>
      </xdr:nvCxnSpPr>
      <xdr:spPr>
        <a:xfrm flipV="1">
          <a:off x="13893800" y="134452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78</xdr:row>
      <xdr:rowOff>154432</xdr:rowOff>
    </xdr:to>
    <xdr:cxnSp macro="">
      <xdr:nvCxnSpPr>
        <xdr:cNvPr id="436" name="直線コネクタ 435"/>
        <xdr:cNvCxnSpPr/>
      </xdr:nvCxnSpPr>
      <xdr:spPr>
        <a:xfrm>
          <a:off x="13004800" y="13463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46" name="楕円 445"/>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47"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48" name="楕円 447"/>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49" name="テキスト ボックス 448"/>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0" name="楕円 449"/>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1" name="テキスト ボックス 450"/>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2" name="楕円 451"/>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3" name="テキスト ボックス 452"/>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54" name="楕円 453"/>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55" name="テキスト ボックス 454"/>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156337</xdr:rowOff>
    </xdr:from>
    <xdr:to>
      <xdr:col>29</xdr:col>
      <xdr:colOff>127000</xdr:colOff>
      <xdr:row>16</xdr:row>
      <xdr:rowOff>16075</xdr:rowOff>
    </xdr:to>
    <xdr:cxnSp macro="">
      <xdr:nvCxnSpPr>
        <xdr:cNvPr id="52" name="直線コネクタ 51"/>
        <xdr:cNvCxnSpPr/>
      </xdr:nvCxnSpPr>
      <xdr:spPr bwMode="auto">
        <a:xfrm flipV="1">
          <a:off x="5003800" y="2775712"/>
          <a:ext cx="647700" cy="3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148924</xdr:rowOff>
    </xdr:from>
    <xdr:to>
      <xdr:col>26</xdr:col>
      <xdr:colOff>50800</xdr:colOff>
      <xdr:row>16</xdr:row>
      <xdr:rowOff>16075</xdr:rowOff>
    </xdr:to>
    <xdr:cxnSp macro="">
      <xdr:nvCxnSpPr>
        <xdr:cNvPr id="55" name="直線コネクタ 54"/>
        <xdr:cNvCxnSpPr/>
      </xdr:nvCxnSpPr>
      <xdr:spPr bwMode="auto">
        <a:xfrm>
          <a:off x="4305300" y="2768299"/>
          <a:ext cx="698500" cy="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148924</xdr:rowOff>
    </xdr:from>
    <xdr:to>
      <xdr:col>22</xdr:col>
      <xdr:colOff>114300</xdr:colOff>
      <xdr:row>15</xdr:row>
      <xdr:rowOff>158427</xdr:rowOff>
    </xdr:to>
    <xdr:cxnSp macro="">
      <xdr:nvCxnSpPr>
        <xdr:cNvPr id="58" name="直線コネクタ 57"/>
        <xdr:cNvCxnSpPr/>
      </xdr:nvCxnSpPr>
      <xdr:spPr bwMode="auto">
        <a:xfrm flipV="1">
          <a:off x="3606800" y="2768299"/>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158427</xdr:rowOff>
    </xdr:from>
    <xdr:to>
      <xdr:col>18</xdr:col>
      <xdr:colOff>177800</xdr:colOff>
      <xdr:row>16</xdr:row>
      <xdr:rowOff>58856</xdr:rowOff>
    </xdr:to>
    <xdr:cxnSp macro="">
      <xdr:nvCxnSpPr>
        <xdr:cNvPr id="61" name="直線コネクタ 60"/>
        <xdr:cNvCxnSpPr/>
      </xdr:nvCxnSpPr>
      <xdr:spPr bwMode="auto">
        <a:xfrm flipV="1">
          <a:off x="2908300" y="2777802"/>
          <a:ext cx="698500" cy="7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105537</xdr:rowOff>
    </xdr:from>
    <xdr:to>
      <xdr:col>29</xdr:col>
      <xdr:colOff>177800</xdr:colOff>
      <xdr:row>16</xdr:row>
      <xdr:rowOff>35687</xdr:rowOff>
    </xdr:to>
    <xdr:sp macro="" textlink="">
      <xdr:nvSpPr>
        <xdr:cNvPr id="71" name="楕円 70"/>
        <xdr:cNvSpPr/>
      </xdr:nvSpPr>
      <xdr:spPr bwMode="auto">
        <a:xfrm>
          <a:off x="5600700" y="272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122064</xdr:rowOff>
    </xdr:from>
    <xdr:ext cx="762000" cy="259045"/>
    <xdr:sp macro="" textlink="">
      <xdr:nvSpPr>
        <xdr:cNvPr id="72" name="人口1人当たり決算額の推移該当値テキスト130"/>
        <xdr:cNvSpPr txBox="1"/>
      </xdr:nvSpPr>
      <xdr:spPr>
        <a:xfrm>
          <a:off x="57404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136725</xdr:rowOff>
    </xdr:from>
    <xdr:to>
      <xdr:col>26</xdr:col>
      <xdr:colOff>101600</xdr:colOff>
      <xdr:row>16</xdr:row>
      <xdr:rowOff>66875</xdr:rowOff>
    </xdr:to>
    <xdr:sp macro="" textlink="">
      <xdr:nvSpPr>
        <xdr:cNvPr id="73" name="楕円 72"/>
        <xdr:cNvSpPr/>
      </xdr:nvSpPr>
      <xdr:spPr bwMode="auto">
        <a:xfrm>
          <a:off x="4953000" y="275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77052</xdr:rowOff>
    </xdr:from>
    <xdr:ext cx="736600" cy="259045"/>
    <xdr:sp macro="" textlink="">
      <xdr:nvSpPr>
        <xdr:cNvPr id="74" name="テキスト ボックス 73"/>
        <xdr:cNvSpPr txBox="1"/>
      </xdr:nvSpPr>
      <xdr:spPr>
        <a:xfrm>
          <a:off x="4622800" y="252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98124</xdr:rowOff>
    </xdr:from>
    <xdr:to>
      <xdr:col>22</xdr:col>
      <xdr:colOff>165100</xdr:colOff>
      <xdr:row>16</xdr:row>
      <xdr:rowOff>28274</xdr:rowOff>
    </xdr:to>
    <xdr:sp macro="" textlink="">
      <xdr:nvSpPr>
        <xdr:cNvPr id="75" name="楕円 74"/>
        <xdr:cNvSpPr/>
      </xdr:nvSpPr>
      <xdr:spPr bwMode="auto">
        <a:xfrm>
          <a:off x="4254500" y="271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38451</xdr:rowOff>
    </xdr:from>
    <xdr:ext cx="762000" cy="259045"/>
    <xdr:sp macro="" textlink="">
      <xdr:nvSpPr>
        <xdr:cNvPr id="76" name="テキスト ボックス 75"/>
        <xdr:cNvSpPr txBox="1"/>
      </xdr:nvSpPr>
      <xdr:spPr>
        <a:xfrm>
          <a:off x="3924300" y="248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107627</xdr:rowOff>
    </xdr:from>
    <xdr:to>
      <xdr:col>19</xdr:col>
      <xdr:colOff>38100</xdr:colOff>
      <xdr:row>16</xdr:row>
      <xdr:rowOff>37777</xdr:rowOff>
    </xdr:to>
    <xdr:sp macro="" textlink="">
      <xdr:nvSpPr>
        <xdr:cNvPr id="77" name="楕円 76"/>
        <xdr:cNvSpPr/>
      </xdr:nvSpPr>
      <xdr:spPr bwMode="auto">
        <a:xfrm>
          <a:off x="3556000" y="272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47954</xdr:rowOff>
    </xdr:from>
    <xdr:ext cx="762000" cy="259045"/>
    <xdr:sp macro="" textlink="">
      <xdr:nvSpPr>
        <xdr:cNvPr id="78" name="テキスト ボックス 77"/>
        <xdr:cNvSpPr txBox="1"/>
      </xdr:nvSpPr>
      <xdr:spPr>
        <a:xfrm>
          <a:off x="3225800" y="249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8056</xdr:rowOff>
    </xdr:from>
    <xdr:to>
      <xdr:col>15</xdr:col>
      <xdr:colOff>101600</xdr:colOff>
      <xdr:row>16</xdr:row>
      <xdr:rowOff>109656</xdr:rowOff>
    </xdr:to>
    <xdr:sp macro="" textlink="">
      <xdr:nvSpPr>
        <xdr:cNvPr id="79" name="楕円 78"/>
        <xdr:cNvSpPr/>
      </xdr:nvSpPr>
      <xdr:spPr bwMode="auto">
        <a:xfrm>
          <a:off x="2857500" y="279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94433</xdr:rowOff>
    </xdr:from>
    <xdr:ext cx="762000" cy="259045"/>
    <xdr:sp macro="" textlink="">
      <xdr:nvSpPr>
        <xdr:cNvPr id="80" name="テキスト ボックス 79"/>
        <xdr:cNvSpPr txBox="1"/>
      </xdr:nvSpPr>
      <xdr:spPr>
        <a:xfrm>
          <a:off x="2527300" y="288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73013</xdr:rowOff>
    </xdr:from>
    <xdr:to>
      <xdr:col>29</xdr:col>
      <xdr:colOff>127000</xdr:colOff>
      <xdr:row>35</xdr:row>
      <xdr:rowOff>82499</xdr:rowOff>
    </xdr:to>
    <xdr:cxnSp macro="">
      <xdr:nvCxnSpPr>
        <xdr:cNvPr id="113" name="直線コネクタ 112"/>
        <xdr:cNvCxnSpPr/>
      </xdr:nvCxnSpPr>
      <xdr:spPr bwMode="auto">
        <a:xfrm>
          <a:off x="5003800" y="6683363"/>
          <a:ext cx="647700" cy="9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169816</xdr:rowOff>
    </xdr:from>
    <xdr:ext cx="762000" cy="259045"/>
    <xdr:sp macro="" textlink="">
      <xdr:nvSpPr>
        <xdr:cNvPr id="114" name="人口1人当たり決算額の推移平均値テキスト445"/>
        <xdr:cNvSpPr txBox="1"/>
      </xdr:nvSpPr>
      <xdr:spPr>
        <a:xfrm>
          <a:off x="5740400" y="6780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73013</xdr:rowOff>
    </xdr:from>
    <xdr:to>
      <xdr:col>26</xdr:col>
      <xdr:colOff>50800</xdr:colOff>
      <xdr:row>35</xdr:row>
      <xdr:rowOff>136372</xdr:rowOff>
    </xdr:to>
    <xdr:cxnSp macro="">
      <xdr:nvCxnSpPr>
        <xdr:cNvPr id="116" name="直線コネクタ 115"/>
        <xdr:cNvCxnSpPr/>
      </xdr:nvCxnSpPr>
      <xdr:spPr bwMode="auto">
        <a:xfrm flipV="1">
          <a:off x="4305300" y="6683363"/>
          <a:ext cx="698500" cy="63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267123</xdr:rowOff>
    </xdr:from>
    <xdr:ext cx="736600" cy="259045"/>
    <xdr:sp macro="" textlink="">
      <xdr:nvSpPr>
        <xdr:cNvPr id="118" name="テキスト ボックス 117"/>
        <xdr:cNvSpPr txBox="1"/>
      </xdr:nvSpPr>
      <xdr:spPr>
        <a:xfrm>
          <a:off x="4622800" y="687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136372</xdr:rowOff>
    </xdr:from>
    <xdr:to>
      <xdr:col>22</xdr:col>
      <xdr:colOff>114300</xdr:colOff>
      <xdr:row>35</xdr:row>
      <xdr:rowOff>268580</xdr:rowOff>
    </xdr:to>
    <xdr:cxnSp macro="">
      <xdr:nvCxnSpPr>
        <xdr:cNvPr id="119" name="直線コネクタ 118"/>
        <xdr:cNvCxnSpPr/>
      </xdr:nvCxnSpPr>
      <xdr:spPr bwMode="auto">
        <a:xfrm flipV="1">
          <a:off x="3606800" y="6746722"/>
          <a:ext cx="698500" cy="13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266857</xdr:rowOff>
    </xdr:from>
    <xdr:ext cx="762000" cy="259045"/>
    <xdr:sp macro="" textlink="">
      <xdr:nvSpPr>
        <xdr:cNvPr id="121" name="テキスト ボックス 120"/>
        <xdr:cNvSpPr txBox="1"/>
      </xdr:nvSpPr>
      <xdr:spPr>
        <a:xfrm>
          <a:off x="39243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245643</xdr:rowOff>
    </xdr:from>
    <xdr:to>
      <xdr:col>18</xdr:col>
      <xdr:colOff>177800</xdr:colOff>
      <xdr:row>35</xdr:row>
      <xdr:rowOff>268580</xdr:rowOff>
    </xdr:to>
    <xdr:cxnSp macro="">
      <xdr:nvCxnSpPr>
        <xdr:cNvPr id="122" name="直線コネクタ 121"/>
        <xdr:cNvCxnSpPr/>
      </xdr:nvCxnSpPr>
      <xdr:spPr bwMode="auto">
        <a:xfrm>
          <a:off x="2908300" y="6855993"/>
          <a:ext cx="698500" cy="22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31699</xdr:rowOff>
    </xdr:from>
    <xdr:to>
      <xdr:col>29</xdr:col>
      <xdr:colOff>177800</xdr:colOff>
      <xdr:row>35</xdr:row>
      <xdr:rowOff>133299</xdr:rowOff>
    </xdr:to>
    <xdr:sp macro="" textlink="">
      <xdr:nvSpPr>
        <xdr:cNvPr id="132" name="楕円 131"/>
        <xdr:cNvSpPr/>
      </xdr:nvSpPr>
      <xdr:spPr bwMode="auto">
        <a:xfrm>
          <a:off x="5600700" y="664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219676</xdr:rowOff>
    </xdr:from>
    <xdr:ext cx="762000" cy="259045"/>
    <xdr:sp macro="" textlink="">
      <xdr:nvSpPr>
        <xdr:cNvPr id="133" name="人口1人当たり決算額の推移該当値テキスト445"/>
        <xdr:cNvSpPr txBox="1"/>
      </xdr:nvSpPr>
      <xdr:spPr>
        <a:xfrm>
          <a:off x="5740400" y="648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22213</xdr:rowOff>
    </xdr:from>
    <xdr:to>
      <xdr:col>26</xdr:col>
      <xdr:colOff>101600</xdr:colOff>
      <xdr:row>35</xdr:row>
      <xdr:rowOff>123813</xdr:rowOff>
    </xdr:to>
    <xdr:sp macro="" textlink="">
      <xdr:nvSpPr>
        <xdr:cNvPr id="134" name="楕円 133"/>
        <xdr:cNvSpPr/>
      </xdr:nvSpPr>
      <xdr:spPr bwMode="auto">
        <a:xfrm>
          <a:off x="4953000" y="663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133989</xdr:rowOff>
    </xdr:from>
    <xdr:ext cx="736600" cy="259045"/>
    <xdr:sp macro="" textlink="">
      <xdr:nvSpPr>
        <xdr:cNvPr id="135" name="テキスト ボックス 134"/>
        <xdr:cNvSpPr txBox="1"/>
      </xdr:nvSpPr>
      <xdr:spPr>
        <a:xfrm>
          <a:off x="4622800" y="6401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85572</xdr:rowOff>
    </xdr:from>
    <xdr:to>
      <xdr:col>22</xdr:col>
      <xdr:colOff>165100</xdr:colOff>
      <xdr:row>35</xdr:row>
      <xdr:rowOff>187172</xdr:rowOff>
    </xdr:to>
    <xdr:sp macro="" textlink="">
      <xdr:nvSpPr>
        <xdr:cNvPr id="136" name="楕円 135"/>
        <xdr:cNvSpPr/>
      </xdr:nvSpPr>
      <xdr:spPr bwMode="auto">
        <a:xfrm>
          <a:off x="4254500" y="669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197349</xdr:rowOff>
    </xdr:from>
    <xdr:ext cx="762000" cy="259045"/>
    <xdr:sp macro="" textlink="">
      <xdr:nvSpPr>
        <xdr:cNvPr id="137" name="テキスト ボックス 136"/>
        <xdr:cNvSpPr txBox="1"/>
      </xdr:nvSpPr>
      <xdr:spPr>
        <a:xfrm>
          <a:off x="3924300" y="64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217780</xdr:rowOff>
    </xdr:from>
    <xdr:to>
      <xdr:col>19</xdr:col>
      <xdr:colOff>38100</xdr:colOff>
      <xdr:row>35</xdr:row>
      <xdr:rowOff>319380</xdr:rowOff>
    </xdr:to>
    <xdr:sp macro="" textlink="">
      <xdr:nvSpPr>
        <xdr:cNvPr id="138" name="楕円 137"/>
        <xdr:cNvSpPr/>
      </xdr:nvSpPr>
      <xdr:spPr bwMode="auto">
        <a:xfrm>
          <a:off x="3556000" y="68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304157</xdr:rowOff>
    </xdr:from>
    <xdr:ext cx="762000" cy="259045"/>
    <xdr:sp macro="" textlink="">
      <xdr:nvSpPr>
        <xdr:cNvPr id="139" name="テキスト ボックス 138"/>
        <xdr:cNvSpPr txBox="1"/>
      </xdr:nvSpPr>
      <xdr:spPr>
        <a:xfrm>
          <a:off x="3225800" y="69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194843</xdr:rowOff>
    </xdr:from>
    <xdr:to>
      <xdr:col>15</xdr:col>
      <xdr:colOff>101600</xdr:colOff>
      <xdr:row>35</xdr:row>
      <xdr:rowOff>296443</xdr:rowOff>
    </xdr:to>
    <xdr:sp macro="" textlink="">
      <xdr:nvSpPr>
        <xdr:cNvPr id="140" name="楕円 139"/>
        <xdr:cNvSpPr/>
      </xdr:nvSpPr>
      <xdr:spPr bwMode="auto">
        <a:xfrm>
          <a:off x="2857500" y="6805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281220</xdr:rowOff>
    </xdr:from>
    <xdr:ext cx="762000" cy="259045"/>
    <xdr:sp macro="" textlink="">
      <xdr:nvSpPr>
        <xdr:cNvPr id="141" name="テキスト ボックス 140"/>
        <xdr:cNvSpPr txBox="1"/>
      </xdr:nvSpPr>
      <xdr:spPr>
        <a:xfrm>
          <a:off x="2527300" y="689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100,518
98,448
55.56
32,249,561
31,289,878
925,080
19,169,046
25,011,560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57698</xdr:rowOff>
    </xdr:from>
    <xdr:to>
      <xdr:col>24</xdr:col>
      <xdr:colOff>63500</xdr:colOff>
      <xdr:row>33</xdr:row>
      <xdr:rowOff>98062</xdr:rowOff>
    </xdr:to>
    <xdr:cxnSp macro="">
      <xdr:nvCxnSpPr>
        <xdr:cNvPr id="63" name="直線コネクタ 62"/>
        <xdr:cNvCxnSpPr/>
      </xdr:nvCxnSpPr>
      <xdr:spPr>
        <a:xfrm flipV="1">
          <a:off x="3797300" y="5715548"/>
          <a:ext cx="8382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41337</xdr:rowOff>
    </xdr:from>
    <xdr:to>
      <xdr:col>19</xdr:col>
      <xdr:colOff>177800</xdr:colOff>
      <xdr:row>33</xdr:row>
      <xdr:rowOff>98062</xdr:rowOff>
    </xdr:to>
    <xdr:cxnSp macro="">
      <xdr:nvCxnSpPr>
        <xdr:cNvPr id="66" name="直線コネクタ 65"/>
        <xdr:cNvCxnSpPr/>
      </xdr:nvCxnSpPr>
      <xdr:spPr>
        <a:xfrm>
          <a:off x="2908300" y="5699187"/>
          <a:ext cx="8890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19130</xdr:rowOff>
    </xdr:from>
    <xdr:to>
      <xdr:col>15</xdr:col>
      <xdr:colOff>50800</xdr:colOff>
      <xdr:row>33</xdr:row>
      <xdr:rowOff>41337</xdr:rowOff>
    </xdr:to>
    <xdr:cxnSp macro="">
      <xdr:nvCxnSpPr>
        <xdr:cNvPr id="69" name="直線コネクタ 68"/>
        <xdr:cNvCxnSpPr/>
      </xdr:nvCxnSpPr>
      <xdr:spPr>
        <a:xfrm>
          <a:off x="2019300" y="5676980"/>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19130</xdr:rowOff>
    </xdr:from>
    <xdr:to>
      <xdr:col>10</xdr:col>
      <xdr:colOff>114300</xdr:colOff>
      <xdr:row>33</xdr:row>
      <xdr:rowOff>71055</xdr:rowOff>
    </xdr:to>
    <xdr:cxnSp macro="">
      <xdr:nvCxnSpPr>
        <xdr:cNvPr id="72" name="直線コネクタ 71"/>
        <xdr:cNvCxnSpPr/>
      </xdr:nvCxnSpPr>
      <xdr:spPr>
        <a:xfrm flipV="1">
          <a:off x="1130300" y="5676980"/>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6898</xdr:rowOff>
    </xdr:from>
    <xdr:to>
      <xdr:col>24</xdr:col>
      <xdr:colOff>114300</xdr:colOff>
      <xdr:row>33</xdr:row>
      <xdr:rowOff>108498</xdr:rowOff>
    </xdr:to>
    <xdr:sp macro="" textlink="">
      <xdr:nvSpPr>
        <xdr:cNvPr id="82" name="楕円 81"/>
        <xdr:cNvSpPr/>
      </xdr:nvSpPr>
      <xdr:spPr>
        <a:xfrm>
          <a:off x="4584700" y="56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29775</xdr:rowOff>
    </xdr:from>
    <xdr:ext cx="534377" cy="259045"/>
    <xdr:sp macro="" textlink="">
      <xdr:nvSpPr>
        <xdr:cNvPr id="83" name="人件費該当値テキスト"/>
        <xdr:cNvSpPr txBox="1"/>
      </xdr:nvSpPr>
      <xdr:spPr>
        <a:xfrm>
          <a:off x="4686300" y="551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47262</xdr:rowOff>
    </xdr:from>
    <xdr:to>
      <xdr:col>20</xdr:col>
      <xdr:colOff>38100</xdr:colOff>
      <xdr:row>33</xdr:row>
      <xdr:rowOff>148862</xdr:rowOff>
    </xdr:to>
    <xdr:sp macro="" textlink="">
      <xdr:nvSpPr>
        <xdr:cNvPr id="84" name="楕円 83"/>
        <xdr:cNvSpPr/>
      </xdr:nvSpPr>
      <xdr:spPr>
        <a:xfrm>
          <a:off x="3746500" y="57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165389</xdr:rowOff>
    </xdr:from>
    <xdr:ext cx="534377" cy="259045"/>
    <xdr:sp macro="" textlink="">
      <xdr:nvSpPr>
        <xdr:cNvPr id="85" name="テキスト ボックス 84"/>
        <xdr:cNvSpPr txBox="1"/>
      </xdr:nvSpPr>
      <xdr:spPr>
        <a:xfrm>
          <a:off x="3530111" y="54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161987</xdr:rowOff>
    </xdr:from>
    <xdr:to>
      <xdr:col>15</xdr:col>
      <xdr:colOff>101600</xdr:colOff>
      <xdr:row>33</xdr:row>
      <xdr:rowOff>92137</xdr:rowOff>
    </xdr:to>
    <xdr:sp macro="" textlink="">
      <xdr:nvSpPr>
        <xdr:cNvPr id="86" name="楕円 85"/>
        <xdr:cNvSpPr/>
      </xdr:nvSpPr>
      <xdr:spPr>
        <a:xfrm>
          <a:off x="2857500" y="56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108664</xdr:rowOff>
    </xdr:from>
    <xdr:ext cx="534377" cy="259045"/>
    <xdr:sp macro="" textlink="">
      <xdr:nvSpPr>
        <xdr:cNvPr id="87" name="テキスト ボックス 86"/>
        <xdr:cNvSpPr txBox="1"/>
      </xdr:nvSpPr>
      <xdr:spPr>
        <a:xfrm>
          <a:off x="2641111" y="54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139780</xdr:rowOff>
    </xdr:from>
    <xdr:to>
      <xdr:col>10</xdr:col>
      <xdr:colOff>165100</xdr:colOff>
      <xdr:row>33</xdr:row>
      <xdr:rowOff>69930</xdr:rowOff>
    </xdr:to>
    <xdr:sp macro="" textlink="">
      <xdr:nvSpPr>
        <xdr:cNvPr id="88" name="楕円 87"/>
        <xdr:cNvSpPr/>
      </xdr:nvSpPr>
      <xdr:spPr>
        <a:xfrm>
          <a:off x="1968500" y="56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86457</xdr:rowOff>
    </xdr:from>
    <xdr:ext cx="534377" cy="259045"/>
    <xdr:sp macro="" textlink="">
      <xdr:nvSpPr>
        <xdr:cNvPr id="89" name="テキスト ボックス 88"/>
        <xdr:cNvSpPr txBox="1"/>
      </xdr:nvSpPr>
      <xdr:spPr>
        <a:xfrm>
          <a:off x="1752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20255</xdr:rowOff>
    </xdr:from>
    <xdr:to>
      <xdr:col>6</xdr:col>
      <xdr:colOff>38100</xdr:colOff>
      <xdr:row>33</xdr:row>
      <xdr:rowOff>121855</xdr:rowOff>
    </xdr:to>
    <xdr:sp macro="" textlink="">
      <xdr:nvSpPr>
        <xdr:cNvPr id="90" name="楕円 89"/>
        <xdr:cNvSpPr/>
      </xdr:nvSpPr>
      <xdr:spPr>
        <a:xfrm>
          <a:off x="1079500" y="5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138382</xdr:rowOff>
    </xdr:from>
    <xdr:ext cx="534377" cy="259045"/>
    <xdr:sp macro="" textlink="">
      <xdr:nvSpPr>
        <xdr:cNvPr id="91" name="テキスト ボックス 90"/>
        <xdr:cNvSpPr txBox="1"/>
      </xdr:nvSpPr>
      <xdr:spPr>
        <a:xfrm>
          <a:off x="863111" y="54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104884</xdr:rowOff>
    </xdr:from>
    <xdr:to>
      <xdr:col>24</xdr:col>
      <xdr:colOff>63500</xdr:colOff>
      <xdr:row>58</xdr:row>
      <xdr:rowOff>104953</xdr:rowOff>
    </xdr:to>
    <xdr:cxnSp macro="">
      <xdr:nvCxnSpPr>
        <xdr:cNvPr id="119" name="直線コネクタ 118"/>
        <xdr:cNvCxnSpPr/>
      </xdr:nvCxnSpPr>
      <xdr:spPr>
        <a:xfrm flipV="1">
          <a:off x="3797300" y="10048984"/>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99421</xdr:rowOff>
    </xdr:from>
    <xdr:to>
      <xdr:col>19</xdr:col>
      <xdr:colOff>177800</xdr:colOff>
      <xdr:row>58</xdr:row>
      <xdr:rowOff>104953</xdr:rowOff>
    </xdr:to>
    <xdr:cxnSp macro="">
      <xdr:nvCxnSpPr>
        <xdr:cNvPr id="122" name="直線コネクタ 121"/>
        <xdr:cNvCxnSpPr/>
      </xdr:nvCxnSpPr>
      <xdr:spPr>
        <a:xfrm>
          <a:off x="2908300" y="10043521"/>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99421</xdr:rowOff>
    </xdr:from>
    <xdr:to>
      <xdr:col>15</xdr:col>
      <xdr:colOff>50800</xdr:colOff>
      <xdr:row>58</xdr:row>
      <xdr:rowOff>123492</xdr:rowOff>
    </xdr:to>
    <xdr:cxnSp macro="">
      <xdr:nvCxnSpPr>
        <xdr:cNvPr id="125" name="直線コネクタ 124"/>
        <xdr:cNvCxnSpPr/>
      </xdr:nvCxnSpPr>
      <xdr:spPr>
        <a:xfrm flipV="1">
          <a:off x="2019300" y="10043521"/>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154174</xdr:rowOff>
    </xdr:from>
    <xdr:ext cx="534377" cy="259045"/>
    <xdr:sp macro="" textlink="">
      <xdr:nvSpPr>
        <xdr:cNvPr id="127" name="テキスト ボックス 126"/>
        <xdr:cNvSpPr txBox="1"/>
      </xdr:nvSpPr>
      <xdr:spPr>
        <a:xfrm>
          <a:off x="2641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123492</xdr:rowOff>
    </xdr:from>
    <xdr:to>
      <xdr:col>10</xdr:col>
      <xdr:colOff>114300</xdr:colOff>
      <xdr:row>59</xdr:row>
      <xdr:rowOff>20805</xdr:rowOff>
    </xdr:to>
    <xdr:cxnSp macro="">
      <xdr:nvCxnSpPr>
        <xdr:cNvPr id="128" name="直線コネクタ 127"/>
        <xdr:cNvCxnSpPr/>
      </xdr:nvCxnSpPr>
      <xdr:spPr>
        <a:xfrm flipV="1">
          <a:off x="1130300" y="10067592"/>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54084</xdr:rowOff>
    </xdr:from>
    <xdr:to>
      <xdr:col>24</xdr:col>
      <xdr:colOff>114300</xdr:colOff>
      <xdr:row>58</xdr:row>
      <xdr:rowOff>155684</xdr:rowOff>
    </xdr:to>
    <xdr:sp macro="" textlink="">
      <xdr:nvSpPr>
        <xdr:cNvPr id="138" name="楕円 137"/>
        <xdr:cNvSpPr/>
      </xdr:nvSpPr>
      <xdr:spPr>
        <a:xfrm>
          <a:off x="45847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32511</xdr:rowOff>
    </xdr:from>
    <xdr:ext cx="534377" cy="259045"/>
    <xdr:sp macro="" textlink="">
      <xdr:nvSpPr>
        <xdr:cNvPr id="139" name="物件費該当値テキスト"/>
        <xdr:cNvSpPr txBox="1"/>
      </xdr:nvSpPr>
      <xdr:spPr>
        <a:xfrm>
          <a:off x="4686300" y="997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54153</xdr:rowOff>
    </xdr:from>
    <xdr:to>
      <xdr:col>20</xdr:col>
      <xdr:colOff>38100</xdr:colOff>
      <xdr:row>58</xdr:row>
      <xdr:rowOff>155753</xdr:rowOff>
    </xdr:to>
    <xdr:sp macro="" textlink="">
      <xdr:nvSpPr>
        <xdr:cNvPr id="140" name="楕円 139"/>
        <xdr:cNvSpPr/>
      </xdr:nvSpPr>
      <xdr:spPr>
        <a:xfrm>
          <a:off x="3746500" y="99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146880</xdr:rowOff>
    </xdr:from>
    <xdr:ext cx="534377" cy="259045"/>
    <xdr:sp macro="" textlink="">
      <xdr:nvSpPr>
        <xdr:cNvPr id="141" name="テキスト ボックス 140"/>
        <xdr:cNvSpPr txBox="1"/>
      </xdr:nvSpPr>
      <xdr:spPr>
        <a:xfrm>
          <a:off x="3530111" y="100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48621</xdr:rowOff>
    </xdr:from>
    <xdr:to>
      <xdr:col>15</xdr:col>
      <xdr:colOff>101600</xdr:colOff>
      <xdr:row>58</xdr:row>
      <xdr:rowOff>150221</xdr:rowOff>
    </xdr:to>
    <xdr:sp macro="" textlink="">
      <xdr:nvSpPr>
        <xdr:cNvPr id="142" name="楕円 141"/>
        <xdr:cNvSpPr/>
      </xdr:nvSpPr>
      <xdr:spPr>
        <a:xfrm>
          <a:off x="2857500" y="99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141348</xdr:rowOff>
    </xdr:from>
    <xdr:ext cx="534377" cy="259045"/>
    <xdr:sp macro="" textlink="">
      <xdr:nvSpPr>
        <xdr:cNvPr id="143" name="テキスト ボックス 142"/>
        <xdr:cNvSpPr txBox="1"/>
      </xdr:nvSpPr>
      <xdr:spPr>
        <a:xfrm>
          <a:off x="2641111" y="100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72692</xdr:rowOff>
    </xdr:from>
    <xdr:to>
      <xdr:col>10</xdr:col>
      <xdr:colOff>165100</xdr:colOff>
      <xdr:row>59</xdr:row>
      <xdr:rowOff>2842</xdr:rowOff>
    </xdr:to>
    <xdr:sp macro="" textlink="">
      <xdr:nvSpPr>
        <xdr:cNvPr id="144" name="楕円 143"/>
        <xdr:cNvSpPr/>
      </xdr:nvSpPr>
      <xdr:spPr>
        <a:xfrm>
          <a:off x="1968500" y="100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165419</xdr:rowOff>
    </xdr:from>
    <xdr:ext cx="534377" cy="259045"/>
    <xdr:sp macro="" textlink="">
      <xdr:nvSpPr>
        <xdr:cNvPr id="145" name="テキスト ボックス 144"/>
        <xdr:cNvSpPr txBox="1"/>
      </xdr:nvSpPr>
      <xdr:spPr>
        <a:xfrm>
          <a:off x="1752111" y="1010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141455</xdr:rowOff>
    </xdr:from>
    <xdr:to>
      <xdr:col>6</xdr:col>
      <xdr:colOff>38100</xdr:colOff>
      <xdr:row>59</xdr:row>
      <xdr:rowOff>71605</xdr:rowOff>
    </xdr:to>
    <xdr:sp macro="" textlink="">
      <xdr:nvSpPr>
        <xdr:cNvPr id="146" name="楕円 145"/>
        <xdr:cNvSpPr/>
      </xdr:nvSpPr>
      <xdr:spPr>
        <a:xfrm>
          <a:off x="1079500" y="100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62732</xdr:rowOff>
    </xdr:from>
    <xdr:ext cx="534377" cy="259045"/>
    <xdr:sp macro="" textlink="">
      <xdr:nvSpPr>
        <xdr:cNvPr id="147" name="テキスト ボックス 146"/>
        <xdr:cNvSpPr txBox="1"/>
      </xdr:nvSpPr>
      <xdr:spPr>
        <a:xfrm>
          <a:off x="863111" y="101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114046</xdr:rowOff>
    </xdr:from>
    <xdr:to>
      <xdr:col>24</xdr:col>
      <xdr:colOff>63500</xdr:colOff>
      <xdr:row>77</xdr:row>
      <xdr:rowOff>119126</xdr:rowOff>
    </xdr:to>
    <xdr:cxnSp macro="">
      <xdr:nvCxnSpPr>
        <xdr:cNvPr id="176" name="直線コネクタ 175"/>
        <xdr:cNvCxnSpPr/>
      </xdr:nvCxnSpPr>
      <xdr:spPr>
        <a:xfrm flipV="1">
          <a:off x="3797300" y="13315696"/>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119126</xdr:rowOff>
    </xdr:from>
    <xdr:to>
      <xdr:col>19</xdr:col>
      <xdr:colOff>177800</xdr:colOff>
      <xdr:row>77</xdr:row>
      <xdr:rowOff>139446</xdr:rowOff>
    </xdr:to>
    <xdr:cxnSp macro="">
      <xdr:nvCxnSpPr>
        <xdr:cNvPr id="179" name="直線コネクタ 178"/>
        <xdr:cNvCxnSpPr/>
      </xdr:nvCxnSpPr>
      <xdr:spPr>
        <a:xfrm flipV="1">
          <a:off x="2908300" y="13320776"/>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139446</xdr:rowOff>
    </xdr:from>
    <xdr:to>
      <xdr:col>15</xdr:col>
      <xdr:colOff>50800</xdr:colOff>
      <xdr:row>77</xdr:row>
      <xdr:rowOff>142367</xdr:rowOff>
    </xdr:to>
    <xdr:cxnSp macro="">
      <xdr:nvCxnSpPr>
        <xdr:cNvPr id="182" name="直線コネクタ 181"/>
        <xdr:cNvCxnSpPr/>
      </xdr:nvCxnSpPr>
      <xdr:spPr>
        <a:xfrm flipV="1">
          <a:off x="2019300" y="1334109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142367</xdr:rowOff>
    </xdr:from>
    <xdr:to>
      <xdr:col>10</xdr:col>
      <xdr:colOff>114300</xdr:colOff>
      <xdr:row>77</xdr:row>
      <xdr:rowOff>147447</xdr:rowOff>
    </xdr:to>
    <xdr:cxnSp macro="">
      <xdr:nvCxnSpPr>
        <xdr:cNvPr id="185" name="直線コネクタ 184"/>
        <xdr:cNvCxnSpPr/>
      </xdr:nvCxnSpPr>
      <xdr:spPr>
        <a:xfrm flipV="1">
          <a:off x="1130300" y="13344017"/>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63246</xdr:rowOff>
    </xdr:from>
    <xdr:to>
      <xdr:col>24</xdr:col>
      <xdr:colOff>114300</xdr:colOff>
      <xdr:row>77</xdr:row>
      <xdr:rowOff>164846</xdr:rowOff>
    </xdr:to>
    <xdr:sp macro="" textlink="">
      <xdr:nvSpPr>
        <xdr:cNvPr id="195" name="楕円 194"/>
        <xdr:cNvSpPr/>
      </xdr:nvSpPr>
      <xdr:spPr>
        <a:xfrm>
          <a:off x="4584700" y="132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41673</xdr:rowOff>
    </xdr:from>
    <xdr:ext cx="469744" cy="259045"/>
    <xdr:sp macro="" textlink="">
      <xdr:nvSpPr>
        <xdr:cNvPr id="196" name="維持補修費該当値テキスト"/>
        <xdr:cNvSpPr txBox="1"/>
      </xdr:nvSpPr>
      <xdr:spPr>
        <a:xfrm>
          <a:off x="4686300" y="132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68326</xdr:rowOff>
    </xdr:from>
    <xdr:to>
      <xdr:col>20</xdr:col>
      <xdr:colOff>38100</xdr:colOff>
      <xdr:row>77</xdr:row>
      <xdr:rowOff>169926</xdr:rowOff>
    </xdr:to>
    <xdr:sp macro="" textlink="">
      <xdr:nvSpPr>
        <xdr:cNvPr id="197" name="楕円 196"/>
        <xdr:cNvSpPr/>
      </xdr:nvSpPr>
      <xdr:spPr>
        <a:xfrm>
          <a:off x="3746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161053</xdr:rowOff>
    </xdr:from>
    <xdr:ext cx="469744" cy="259045"/>
    <xdr:sp macro="" textlink="">
      <xdr:nvSpPr>
        <xdr:cNvPr id="198" name="テキスト ボックス 197"/>
        <xdr:cNvSpPr txBox="1"/>
      </xdr:nvSpPr>
      <xdr:spPr>
        <a:xfrm>
          <a:off x="3562428" y="133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88646</xdr:rowOff>
    </xdr:from>
    <xdr:to>
      <xdr:col>15</xdr:col>
      <xdr:colOff>101600</xdr:colOff>
      <xdr:row>78</xdr:row>
      <xdr:rowOff>18796</xdr:rowOff>
    </xdr:to>
    <xdr:sp macro="" textlink="">
      <xdr:nvSpPr>
        <xdr:cNvPr id="199" name="楕円 198"/>
        <xdr:cNvSpPr/>
      </xdr:nvSpPr>
      <xdr:spPr>
        <a:xfrm>
          <a:off x="2857500" y="132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9923</xdr:rowOff>
    </xdr:from>
    <xdr:ext cx="469744" cy="259045"/>
    <xdr:sp macro="" textlink="">
      <xdr:nvSpPr>
        <xdr:cNvPr id="200" name="テキスト ボックス 199"/>
        <xdr:cNvSpPr txBox="1"/>
      </xdr:nvSpPr>
      <xdr:spPr>
        <a:xfrm>
          <a:off x="2673428" y="1338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91567</xdr:rowOff>
    </xdr:from>
    <xdr:to>
      <xdr:col>10</xdr:col>
      <xdr:colOff>165100</xdr:colOff>
      <xdr:row>78</xdr:row>
      <xdr:rowOff>21717</xdr:rowOff>
    </xdr:to>
    <xdr:sp macro="" textlink="">
      <xdr:nvSpPr>
        <xdr:cNvPr id="201" name="楕円 200"/>
        <xdr:cNvSpPr/>
      </xdr:nvSpPr>
      <xdr:spPr>
        <a:xfrm>
          <a:off x="1968500" y="132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12844</xdr:rowOff>
    </xdr:from>
    <xdr:ext cx="469744" cy="259045"/>
    <xdr:sp macro="" textlink="">
      <xdr:nvSpPr>
        <xdr:cNvPr id="202" name="テキスト ボックス 201"/>
        <xdr:cNvSpPr txBox="1"/>
      </xdr:nvSpPr>
      <xdr:spPr>
        <a:xfrm>
          <a:off x="1784428" y="1338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96647</xdr:rowOff>
    </xdr:from>
    <xdr:to>
      <xdr:col>6</xdr:col>
      <xdr:colOff>38100</xdr:colOff>
      <xdr:row>78</xdr:row>
      <xdr:rowOff>26797</xdr:rowOff>
    </xdr:to>
    <xdr:sp macro="" textlink="">
      <xdr:nvSpPr>
        <xdr:cNvPr id="203" name="楕円 202"/>
        <xdr:cNvSpPr/>
      </xdr:nvSpPr>
      <xdr:spPr>
        <a:xfrm>
          <a:off x="1079500" y="132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17924</xdr:rowOff>
    </xdr:from>
    <xdr:ext cx="469744" cy="259045"/>
    <xdr:sp macro="" textlink="">
      <xdr:nvSpPr>
        <xdr:cNvPr id="204" name="テキスト ボックス 203"/>
        <xdr:cNvSpPr txBox="1"/>
      </xdr:nvSpPr>
      <xdr:spPr>
        <a:xfrm>
          <a:off x="895428" y="1339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84074</xdr:rowOff>
    </xdr:from>
    <xdr:to>
      <xdr:col>24</xdr:col>
      <xdr:colOff>63500</xdr:colOff>
      <xdr:row>97</xdr:row>
      <xdr:rowOff>147231</xdr:rowOff>
    </xdr:to>
    <xdr:cxnSp macro="">
      <xdr:nvCxnSpPr>
        <xdr:cNvPr id="234" name="直線コネクタ 233"/>
        <xdr:cNvCxnSpPr/>
      </xdr:nvCxnSpPr>
      <xdr:spPr>
        <a:xfrm flipV="1">
          <a:off x="3797300" y="16714724"/>
          <a:ext cx="838200" cy="6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147231</xdr:rowOff>
    </xdr:from>
    <xdr:to>
      <xdr:col>19</xdr:col>
      <xdr:colOff>177800</xdr:colOff>
      <xdr:row>98</xdr:row>
      <xdr:rowOff>12064</xdr:rowOff>
    </xdr:to>
    <xdr:cxnSp macro="">
      <xdr:nvCxnSpPr>
        <xdr:cNvPr id="237" name="直線コネクタ 236"/>
        <xdr:cNvCxnSpPr/>
      </xdr:nvCxnSpPr>
      <xdr:spPr>
        <a:xfrm flipV="1">
          <a:off x="2908300" y="16777881"/>
          <a:ext cx="8890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12064</xdr:rowOff>
    </xdr:from>
    <xdr:to>
      <xdr:col>15</xdr:col>
      <xdr:colOff>50800</xdr:colOff>
      <xdr:row>98</xdr:row>
      <xdr:rowOff>75895</xdr:rowOff>
    </xdr:to>
    <xdr:cxnSp macro="">
      <xdr:nvCxnSpPr>
        <xdr:cNvPr id="240" name="直線コネクタ 239"/>
        <xdr:cNvCxnSpPr/>
      </xdr:nvCxnSpPr>
      <xdr:spPr>
        <a:xfrm flipV="1">
          <a:off x="2019300" y="16814164"/>
          <a:ext cx="889000" cy="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75895</xdr:rowOff>
    </xdr:from>
    <xdr:to>
      <xdr:col>10</xdr:col>
      <xdr:colOff>114300</xdr:colOff>
      <xdr:row>98</xdr:row>
      <xdr:rowOff>140018</xdr:rowOff>
    </xdr:to>
    <xdr:cxnSp macro="">
      <xdr:nvCxnSpPr>
        <xdr:cNvPr id="243" name="直線コネクタ 242"/>
        <xdr:cNvCxnSpPr/>
      </xdr:nvCxnSpPr>
      <xdr:spPr>
        <a:xfrm flipV="1">
          <a:off x="1130300" y="16877995"/>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33274</xdr:rowOff>
    </xdr:from>
    <xdr:to>
      <xdr:col>24</xdr:col>
      <xdr:colOff>114300</xdr:colOff>
      <xdr:row>97</xdr:row>
      <xdr:rowOff>134874</xdr:rowOff>
    </xdr:to>
    <xdr:sp macro="" textlink="">
      <xdr:nvSpPr>
        <xdr:cNvPr id="253" name="楕円 252"/>
        <xdr:cNvSpPr/>
      </xdr:nvSpPr>
      <xdr:spPr>
        <a:xfrm>
          <a:off x="4584700" y="166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11701</xdr:rowOff>
    </xdr:from>
    <xdr:ext cx="534377" cy="259045"/>
    <xdr:sp macro="" textlink="">
      <xdr:nvSpPr>
        <xdr:cNvPr id="254" name="扶助費該当値テキスト"/>
        <xdr:cNvSpPr txBox="1"/>
      </xdr:nvSpPr>
      <xdr:spPr>
        <a:xfrm>
          <a:off x="4686300" y="166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96431</xdr:rowOff>
    </xdr:from>
    <xdr:to>
      <xdr:col>20</xdr:col>
      <xdr:colOff>38100</xdr:colOff>
      <xdr:row>98</xdr:row>
      <xdr:rowOff>26581</xdr:rowOff>
    </xdr:to>
    <xdr:sp macro="" textlink="">
      <xdr:nvSpPr>
        <xdr:cNvPr id="255" name="楕円 254"/>
        <xdr:cNvSpPr/>
      </xdr:nvSpPr>
      <xdr:spPr>
        <a:xfrm>
          <a:off x="3746500" y="167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17708</xdr:rowOff>
    </xdr:from>
    <xdr:ext cx="534377" cy="259045"/>
    <xdr:sp macro="" textlink="">
      <xdr:nvSpPr>
        <xdr:cNvPr id="256" name="テキスト ボックス 255"/>
        <xdr:cNvSpPr txBox="1"/>
      </xdr:nvSpPr>
      <xdr:spPr>
        <a:xfrm>
          <a:off x="3530111" y="168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132714</xdr:rowOff>
    </xdr:from>
    <xdr:to>
      <xdr:col>15</xdr:col>
      <xdr:colOff>101600</xdr:colOff>
      <xdr:row>98</xdr:row>
      <xdr:rowOff>62864</xdr:rowOff>
    </xdr:to>
    <xdr:sp macro="" textlink="">
      <xdr:nvSpPr>
        <xdr:cNvPr id="257" name="楕円 256"/>
        <xdr:cNvSpPr/>
      </xdr:nvSpPr>
      <xdr:spPr>
        <a:xfrm>
          <a:off x="2857500" y="167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53991</xdr:rowOff>
    </xdr:from>
    <xdr:ext cx="534377" cy="259045"/>
    <xdr:sp macro="" textlink="">
      <xdr:nvSpPr>
        <xdr:cNvPr id="258" name="テキスト ボックス 257"/>
        <xdr:cNvSpPr txBox="1"/>
      </xdr:nvSpPr>
      <xdr:spPr>
        <a:xfrm>
          <a:off x="2641111" y="168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25095</xdr:rowOff>
    </xdr:from>
    <xdr:to>
      <xdr:col>10</xdr:col>
      <xdr:colOff>165100</xdr:colOff>
      <xdr:row>98</xdr:row>
      <xdr:rowOff>126695</xdr:rowOff>
    </xdr:to>
    <xdr:sp macro="" textlink="">
      <xdr:nvSpPr>
        <xdr:cNvPr id="259" name="楕円 258"/>
        <xdr:cNvSpPr/>
      </xdr:nvSpPr>
      <xdr:spPr>
        <a:xfrm>
          <a:off x="1968500" y="168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117822</xdr:rowOff>
    </xdr:from>
    <xdr:ext cx="534377" cy="259045"/>
    <xdr:sp macro="" textlink="">
      <xdr:nvSpPr>
        <xdr:cNvPr id="260" name="テキスト ボックス 259"/>
        <xdr:cNvSpPr txBox="1"/>
      </xdr:nvSpPr>
      <xdr:spPr>
        <a:xfrm>
          <a:off x="1752111" y="169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89218</xdr:rowOff>
    </xdr:from>
    <xdr:to>
      <xdr:col>6</xdr:col>
      <xdr:colOff>38100</xdr:colOff>
      <xdr:row>99</xdr:row>
      <xdr:rowOff>19368</xdr:rowOff>
    </xdr:to>
    <xdr:sp macro="" textlink="">
      <xdr:nvSpPr>
        <xdr:cNvPr id="261" name="楕円 260"/>
        <xdr:cNvSpPr/>
      </xdr:nvSpPr>
      <xdr:spPr>
        <a:xfrm>
          <a:off x="1079500" y="168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10495</xdr:rowOff>
    </xdr:from>
    <xdr:ext cx="534377" cy="259045"/>
    <xdr:sp macro="" textlink="">
      <xdr:nvSpPr>
        <xdr:cNvPr id="262" name="テキスト ボックス 261"/>
        <xdr:cNvSpPr txBox="1"/>
      </xdr:nvSpPr>
      <xdr:spPr>
        <a:xfrm>
          <a:off x="863111" y="169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142951</xdr:rowOff>
    </xdr:from>
    <xdr:to>
      <xdr:col>55</xdr:col>
      <xdr:colOff>0</xdr:colOff>
      <xdr:row>37</xdr:row>
      <xdr:rowOff>146761</xdr:rowOff>
    </xdr:to>
    <xdr:cxnSp macro="">
      <xdr:nvCxnSpPr>
        <xdr:cNvPr id="291" name="直線コネクタ 290"/>
        <xdr:cNvCxnSpPr/>
      </xdr:nvCxnSpPr>
      <xdr:spPr>
        <a:xfrm flipV="1">
          <a:off x="9639300" y="648660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146761</xdr:rowOff>
    </xdr:from>
    <xdr:to>
      <xdr:col>50</xdr:col>
      <xdr:colOff>114300</xdr:colOff>
      <xdr:row>37</xdr:row>
      <xdr:rowOff>152171</xdr:rowOff>
    </xdr:to>
    <xdr:cxnSp macro="">
      <xdr:nvCxnSpPr>
        <xdr:cNvPr id="294" name="直線コネクタ 293"/>
        <xdr:cNvCxnSpPr/>
      </xdr:nvCxnSpPr>
      <xdr:spPr>
        <a:xfrm flipV="1">
          <a:off x="8750300" y="649041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147231</xdr:rowOff>
    </xdr:from>
    <xdr:to>
      <xdr:col>45</xdr:col>
      <xdr:colOff>177800</xdr:colOff>
      <xdr:row>37</xdr:row>
      <xdr:rowOff>152171</xdr:rowOff>
    </xdr:to>
    <xdr:cxnSp macro="">
      <xdr:nvCxnSpPr>
        <xdr:cNvPr id="297" name="直線コネクタ 296"/>
        <xdr:cNvCxnSpPr/>
      </xdr:nvCxnSpPr>
      <xdr:spPr>
        <a:xfrm>
          <a:off x="7861300" y="6490881"/>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299" name="テキスト ボックス 298"/>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147231</xdr:rowOff>
    </xdr:from>
    <xdr:to>
      <xdr:col>41</xdr:col>
      <xdr:colOff>50800</xdr:colOff>
      <xdr:row>37</xdr:row>
      <xdr:rowOff>163678</xdr:rowOff>
    </xdr:to>
    <xdr:cxnSp macro="">
      <xdr:nvCxnSpPr>
        <xdr:cNvPr id="300" name="直線コネクタ 299"/>
        <xdr:cNvCxnSpPr/>
      </xdr:nvCxnSpPr>
      <xdr:spPr>
        <a:xfrm flipV="1">
          <a:off x="6972300" y="6490881"/>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92151</xdr:rowOff>
    </xdr:from>
    <xdr:to>
      <xdr:col>55</xdr:col>
      <xdr:colOff>50800</xdr:colOff>
      <xdr:row>38</xdr:row>
      <xdr:rowOff>22301</xdr:rowOff>
    </xdr:to>
    <xdr:sp macro="" textlink="">
      <xdr:nvSpPr>
        <xdr:cNvPr id="310" name="楕円 309"/>
        <xdr:cNvSpPr/>
      </xdr:nvSpPr>
      <xdr:spPr>
        <a:xfrm>
          <a:off x="10426700" y="64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7078</xdr:rowOff>
    </xdr:from>
    <xdr:ext cx="534377" cy="259045"/>
    <xdr:sp macro="" textlink="">
      <xdr:nvSpPr>
        <xdr:cNvPr id="311" name="補助費等該当値テキスト"/>
        <xdr:cNvSpPr txBox="1"/>
      </xdr:nvSpPr>
      <xdr:spPr>
        <a:xfrm>
          <a:off x="10528300" y="63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95961</xdr:rowOff>
    </xdr:from>
    <xdr:to>
      <xdr:col>50</xdr:col>
      <xdr:colOff>165100</xdr:colOff>
      <xdr:row>38</xdr:row>
      <xdr:rowOff>26112</xdr:rowOff>
    </xdr:to>
    <xdr:sp macro="" textlink="">
      <xdr:nvSpPr>
        <xdr:cNvPr id="312" name="楕円 311"/>
        <xdr:cNvSpPr/>
      </xdr:nvSpPr>
      <xdr:spPr>
        <a:xfrm>
          <a:off x="9588500" y="64396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17239</xdr:rowOff>
    </xdr:from>
    <xdr:ext cx="534377" cy="259045"/>
    <xdr:sp macro="" textlink="">
      <xdr:nvSpPr>
        <xdr:cNvPr id="313" name="テキスト ボックス 312"/>
        <xdr:cNvSpPr txBox="1"/>
      </xdr:nvSpPr>
      <xdr:spPr>
        <a:xfrm>
          <a:off x="9372111" y="65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101371</xdr:rowOff>
    </xdr:from>
    <xdr:to>
      <xdr:col>46</xdr:col>
      <xdr:colOff>38100</xdr:colOff>
      <xdr:row>38</xdr:row>
      <xdr:rowOff>31521</xdr:rowOff>
    </xdr:to>
    <xdr:sp macro="" textlink="">
      <xdr:nvSpPr>
        <xdr:cNvPr id="314" name="楕円 313"/>
        <xdr:cNvSpPr/>
      </xdr:nvSpPr>
      <xdr:spPr>
        <a:xfrm>
          <a:off x="8699500" y="64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22648</xdr:rowOff>
    </xdr:from>
    <xdr:ext cx="534377" cy="259045"/>
    <xdr:sp macro="" textlink="">
      <xdr:nvSpPr>
        <xdr:cNvPr id="315" name="テキスト ボックス 314"/>
        <xdr:cNvSpPr txBox="1"/>
      </xdr:nvSpPr>
      <xdr:spPr>
        <a:xfrm>
          <a:off x="8483111" y="65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96431</xdr:rowOff>
    </xdr:from>
    <xdr:to>
      <xdr:col>41</xdr:col>
      <xdr:colOff>101600</xdr:colOff>
      <xdr:row>38</xdr:row>
      <xdr:rowOff>26581</xdr:rowOff>
    </xdr:to>
    <xdr:sp macro="" textlink="">
      <xdr:nvSpPr>
        <xdr:cNvPr id="316" name="楕円 315"/>
        <xdr:cNvSpPr/>
      </xdr:nvSpPr>
      <xdr:spPr>
        <a:xfrm>
          <a:off x="7810500" y="64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17708</xdr:rowOff>
    </xdr:from>
    <xdr:ext cx="534377" cy="259045"/>
    <xdr:sp macro="" textlink="">
      <xdr:nvSpPr>
        <xdr:cNvPr id="317" name="テキスト ボックス 316"/>
        <xdr:cNvSpPr txBox="1"/>
      </xdr:nvSpPr>
      <xdr:spPr>
        <a:xfrm>
          <a:off x="7594111" y="65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112878</xdr:rowOff>
    </xdr:from>
    <xdr:to>
      <xdr:col>36</xdr:col>
      <xdr:colOff>165100</xdr:colOff>
      <xdr:row>38</xdr:row>
      <xdr:rowOff>43028</xdr:rowOff>
    </xdr:to>
    <xdr:sp macro="" textlink="">
      <xdr:nvSpPr>
        <xdr:cNvPr id="318" name="楕円 317"/>
        <xdr:cNvSpPr/>
      </xdr:nvSpPr>
      <xdr:spPr>
        <a:xfrm>
          <a:off x="6921500" y="64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34155</xdr:rowOff>
    </xdr:from>
    <xdr:ext cx="534377" cy="259045"/>
    <xdr:sp macro="" textlink="">
      <xdr:nvSpPr>
        <xdr:cNvPr id="319" name="テキスト ボックス 318"/>
        <xdr:cNvSpPr txBox="1"/>
      </xdr:nvSpPr>
      <xdr:spPr>
        <a:xfrm>
          <a:off x="6705111" y="65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133397</xdr:rowOff>
    </xdr:from>
    <xdr:to>
      <xdr:col>55</xdr:col>
      <xdr:colOff>0</xdr:colOff>
      <xdr:row>57</xdr:row>
      <xdr:rowOff>141496</xdr:rowOff>
    </xdr:to>
    <xdr:cxnSp macro="">
      <xdr:nvCxnSpPr>
        <xdr:cNvPr id="350" name="直線コネクタ 349"/>
        <xdr:cNvCxnSpPr/>
      </xdr:nvCxnSpPr>
      <xdr:spPr>
        <a:xfrm flipV="1">
          <a:off x="9639300" y="9906047"/>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141496</xdr:rowOff>
    </xdr:from>
    <xdr:to>
      <xdr:col>50</xdr:col>
      <xdr:colOff>114300</xdr:colOff>
      <xdr:row>58</xdr:row>
      <xdr:rowOff>14112</xdr:rowOff>
    </xdr:to>
    <xdr:cxnSp macro="">
      <xdr:nvCxnSpPr>
        <xdr:cNvPr id="353" name="直線コネクタ 352"/>
        <xdr:cNvCxnSpPr/>
      </xdr:nvCxnSpPr>
      <xdr:spPr>
        <a:xfrm flipV="1">
          <a:off x="8750300" y="9914146"/>
          <a:ext cx="889000" cy="4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14112</xdr:rowOff>
    </xdr:from>
    <xdr:to>
      <xdr:col>45</xdr:col>
      <xdr:colOff>177800</xdr:colOff>
      <xdr:row>58</xdr:row>
      <xdr:rowOff>41076</xdr:rowOff>
    </xdr:to>
    <xdr:cxnSp macro="">
      <xdr:nvCxnSpPr>
        <xdr:cNvPr id="356" name="直線コネクタ 355"/>
        <xdr:cNvCxnSpPr/>
      </xdr:nvCxnSpPr>
      <xdr:spPr>
        <a:xfrm flipV="1">
          <a:off x="7861300" y="9958212"/>
          <a:ext cx="889000" cy="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41076</xdr:rowOff>
    </xdr:from>
    <xdr:to>
      <xdr:col>41</xdr:col>
      <xdr:colOff>50800</xdr:colOff>
      <xdr:row>58</xdr:row>
      <xdr:rowOff>56794</xdr:rowOff>
    </xdr:to>
    <xdr:cxnSp macro="">
      <xdr:nvCxnSpPr>
        <xdr:cNvPr id="359" name="直線コネクタ 358"/>
        <xdr:cNvCxnSpPr/>
      </xdr:nvCxnSpPr>
      <xdr:spPr>
        <a:xfrm flipV="1">
          <a:off x="6972300" y="9985176"/>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82597</xdr:rowOff>
    </xdr:from>
    <xdr:to>
      <xdr:col>55</xdr:col>
      <xdr:colOff>50800</xdr:colOff>
      <xdr:row>58</xdr:row>
      <xdr:rowOff>12747</xdr:rowOff>
    </xdr:to>
    <xdr:sp macro="" textlink="">
      <xdr:nvSpPr>
        <xdr:cNvPr id="369" name="楕円 368"/>
        <xdr:cNvSpPr/>
      </xdr:nvSpPr>
      <xdr:spPr>
        <a:xfrm>
          <a:off x="10426700" y="98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61024</xdr:rowOff>
    </xdr:from>
    <xdr:ext cx="534377" cy="259045"/>
    <xdr:sp macro="" textlink="">
      <xdr:nvSpPr>
        <xdr:cNvPr id="370" name="普通建設事業費該当値テキスト"/>
        <xdr:cNvSpPr txBox="1"/>
      </xdr:nvSpPr>
      <xdr:spPr>
        <a:xfrm>
          <a:off x="10528300" y="983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90696</xdr:rowOff>
    </xdr:from>
    <xdr:to>
      <xdr:col>50</xdr:col>
      <xdr:colOff>165100</xdr:colOff>
      <xdr:row>58</xdr:row>
      <xdr:rowOff>20846</xdr:rowOff>
    </xdr:to>
    <xdr:sp macro="" textlink="">
      <xdr:nvSpPr>
        <xdr:cNvPr id="371" name="楕円 370"/>
        <xdr:cNvSpPr/>
      </xdr:nvSpPr>
      <xdr:spPr>
        <a:xfrm>
          <a:off x="9588500" y="98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11973</xdr:rowOff>
    </xdr:from>
    <xdr:ext cx="534377" cy="259045"/>
    <xdr:sp macro="" textlink="">
      <xdr:nvSpPr>
        <xdr:cNvPr id="372" name="テキスト ボックス 371"/>
        <xdr:cNvSpPr txBox="1"/>
      </xdr:nvSpPr>
      <xdr:spPr>
        <a:xfrm>
          <a:off x="9372111" y="995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134762</xdr:rowOff>
    </xdr:from>
    <xdr:to>
      <xdr:col>46</xdr:col>
      <xdr:colOff>38100</xdr:colOff>
      <xdr:row>58</xdr:row>
      <xdr:rowOff>64912</xdr:rowOff>
    </xdr:to>
    <xdr:sp macro="" textlink="">
      <xdr:nvSpPr>
        <xdr:cNvPr id="373" name="楕円 372"/>
        <xdr:cNvSpPr/>
      </xdr:nvSpPr>
      <xdr:spPr>
        <a:xfrm>
          <a:off x="8699500" y="99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56039</xdr:rowOff>
    </xdr:from>
    <xdr:ext cx="534377" cy="259045"/>
    <xdr:sp macro="" textlink="">
      <xdr:nvSpPr>
        <xdr:cNvPr id="374" name="テキスト ボックス 373"/>
        <xdr:cNvSpPr txBox="1"/>
      </xdr:nvSpPr>
      <xdr:spPr>
        <a:xfrm>
          <a:off x="8483111" y="100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161726</xdr:rowOff>
    </xdr:from>
    <xdr:to>
      <xdr:col>41</xdr:col>
      <xdr:colOff>101600</xdr:colOff>
      <xdr:row>58</xdr:row>
      <xdr:rowOff>91876</xdr:rowOff>
    </xdr:to>
    <xdr:sp macro="" textlink="">
      <xdr:nvSpPr>
        <xdr:cNvPr id="375" name="楕円 374"/>
        <xdr:cNvSpPr/>
      </xdr:nvSpPr>
      <xdr:spPr>
        <a:xfrm>
          <a:off x="7810500" y="99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83003</xdr:rowOff>
    </xdr:from>
    <xdr:ext cx="534377" cy="259045"/>
    <xdr:sp macro="" textlink="">
      <xdr:nvSpPr>
        <xdr:cNvPr id="376" name="テキスト ボックス 375"/>
        <xdr:cNvSpPr txBox="1"/>
      </xdr:nvSpPr>
      <xdr:spPr>
        <a:xfrm>
          <a:off x="7594111" y="100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5994</xdr:rowOff>
    </xdr:from>
    <xdr:to>
      <xdr:col>36</xdr:col>
      <xdr:colOff>165100</xdr:colOff>
      <xdr:row>58</xdr:row>
      <xdr:rowOff>107594</xdr:rowOff>
    </xdr:to>
    <xdr:sp macro="" textlink="">
      <xdr:nvSpPr>
        <xdr:cNvPr id="377" name="楕円 376"/>
        <xdr:cNvSpPr/>
      </xdr:nvSpPr>
      <xdr:spPr>
        <a:xfrm>
          <a:off x="6921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98721</xdr:rowOff>
    </xdr:from>
    <xdr:ext cx="534377" cy="259045"/>
    <xdr:sp macro="" textlink="">
      <xdr:nvSpPr>
        <xdr:cNvPr id="378" name="テキスト ボックス 377"/>
        <xdr:cNvSpPr txBox="1"/>
      </xdr:nvSpPr>
      <xdr:spPr>
        <a:xfrm>
          <a:off x="6705111" y="100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13382</xdr:rowOff>
    </xdr:from>
    <xdr:to>
      <xdr:col>55</xdr:col>
      <xdr:colOff>0</xdr:colOff>
      <xdr:row>78</xdr:row>
      <xdr:rowOff>61356</xdr:rowOff>
    </xdr:to>
    <xdr:cxnSp macro="">
      <xdr:nvCxnSpPr>
        <xdr:cNvPr id="409" name="直線コネクタ 408"/>
        <xdr:cNvCxnSpPr/>
      </xdr:nvCxnSpPr>
      <xdr:spPr>
        <a:xfrm>
          <a:off x="9639300" y="13386482"/>
          <a:ext cx="838200" cy="4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13382</xdr:rowOff>
    </xdr:from>
    <xdr:to>
      <xdr:col>50</xdr:col>
      <xdr:colOff>114300</xdr:colOff>
      <xdr:row>78</xdr:row>
      <xdr:rowOff>18346</xdr:rowOff>
    </xdr:to>
    <xdr:cxnSp macro="">
      <xdr:nvCxnSpPr>
        <xdr:cNvPr id="412" name="直線コネクタ 411"/>
        <xdr:cNvCxnSpPr/>
      </xdr:nvCxnSpPr>
      <xdr:spPr>
        <a:xfrm flipV="1">
          <a:off x="8750300" y="13386482"/>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58482</xdr:rowOff>
    </xdr:from>
    <xdr:to>
      <xdr:col>45</xdr:col>
      <xdr:colOff>177800</xdr:colOff>
      <xdr:row>78</xdr:row>
      <xdr:rowOff>18346</xdr:rowOff>
    </xdr:to>
    <xdr:cxnSp macro="">
      <xdr:nvCxnSpPr>
        <xdr:cNvPr id="415" name="直線コネクタ 414"/>
        <xdr:cNvCxnSpPr/>
      </xdr:nvCxnSpPr>
      <xdr:spPr>
        <a:xfrm>
          <a:off x="7861300" y="13260132"/>
          <a:ext cx="889000" cy="1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10556</xdr:rowOff>
    </xdr:from>
    <xdr:to>
      <xdr:col>55</xdr:col>
      <xdr:colOff>50800</xdr:colOff>
      <xdr:row>78</xdr:row>
      <xdr:rowOff>112156</xdr:rowOff>
    </xdr:to>
    <xdr:sp macro="" textlink="">
      <xdr:nvSpPr>
        <xdr:cNvPr id="425" name="楕円 424"/>
        <xdr:cNvSpPr/>
      </xdr:nvSpPr>
      <xdr:spPr>
        <a:xfrm>
          <a:off x="10426700" y="133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160433</xdr:rowOff>
    </xdr:from>
    <xdr:ext cx="469744" cy="259045"/>
    <xdr:sp macro="" textlink="">
      <xdr:nvSpPr>
        <xdr:cNvPr id="426" name="普通建設事業費 （ うち新規整備　）該当値テキスト"/>
        <xdr:cNvSpPr txBox="1"/>
      </xdr:nvSpPr>
      <xdr:spPr>
        <a:xfrm>
          <a:off x="10528300" y="1336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134032</xdr:rowOff>
    </xdr:from>
    <xdr:to>
      <xdr:col>50</xdr:col>
      <xdr:colOff>165100</xdr:colOff>
      <xdr:row>78</xdr:row>
      <xdr:rowOff>64182</xdr:rowOff>
    </xdr:to>
    <xdr:sp macro="" textlink="">
      <xdr:nvSpPr>
        <xdr:cNvPr id="427" name="楕円 426"/>
        <xdr:cNvSpPr/>
      </xdr:nvSpPr>
      <xdr:spPr>
        <a:xfrm>
          <a:off x="9588500" y="1333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55309</xdr:rowOff>
    </xdr:from>
    <xdr:ext cx="469744" cy="259045"/>
    <xdr:sp macro="" textlink="">
      <xdr:nvSpPr>
        <xdr:cNvPr id="428" name="テキスト ボックス 427"/>
        <xdr:cNvSpPr txBox="1"/>
      </xdr:nvSpPr>
      <xdr:spPr>
        <a:xfrm>
          <a:off x="9404428" y="1342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138996</xdr:rowOff>
    </xdr:from>
    <xdr:to>
      <xdr:col>46</xdr:col>
      <xdr:colOff>38100</xdr:colOff>
      <xdr:row>78</xdr:row>
      <xdr:rowOff>69146</xdr:rowOff>
    </xdr:to>
    <xdr:sp macro="" textlink="">
      <xdr:nvSpPr>
        <xdr:cNvPr id="429" name="楕円 428"/>
        <xdr:cNvSpPr/>
      </xdr:nvSpPr>
      <xdr:spPr>
        <a:xfrm>
          <a:off x="8699500" y="133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60273</xdr:rowOff>
    </xdr:from>
    <xdr:ext cx="469744" cy="259045"/>
    <xdr:sp macro="" textlink="">
      <xdr:nvSpPr>
        <xdr:cNvPr id="430" name="テキスト ボックス 429"/>
        <xdr:cNvSpPr txBox="1"/>
      </xdr:nvSpPr>
      <xdr:spPr>
        <a:xfrm>
          <a:off x="8515428" y="1343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7682</xdr:rowOff>
    </xdr:from>
    <xdr:to>
      <xdr:col>41</xdr:col>
      <xdr:colOff>101600</xdr:colOff>
      <xdr:row>77</xdr:row>
      <xdr:rowOff>109282</xdr:rowOff>
    </xdr:to>
    <xdr:sp macro="" textlink="">
      <xdr:nvSpPr>
        <xdr:cNvPr id="431" name="楕円 430"/>
        <xdr:cNvSpPr/>
      </xdr:nvSpPr>
      <xdr:spPr>
        <a:xfrm>
          <a:off x="7810500" y="132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100409</xdr:rowOff>
    </xdr:from>
    <xdr:ext cx="534377" cy="259045"/>
    <xdr:sp macro="" textlink="">
      <xdr:nvSpPr>
        <xdr:cNvPr id="432" name="テキスト ボックス 431"/>
        <xdr:cNvSpPr txBox="1"/>
      </xdr:nvSpPr>
      <xdr:spPr>
        <a:xfrm>
          <a:off x="7594111" y="133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98044</xdr:rowOff>
    </xdr:from>
    <xdr:to>
      <xdr:col>55</xdr:col>
      <xdr:colOff>0</xdr:colOff>
      <xdr:row>98</xdr:row>
      <xdr:rowOff>102299</xdr:rowOff>
    </xdr:to>
    <xdr:cxnSp macro="">
      <xdr:nvCxnSpPr>
        <xdr:cNvPr id="461" name="直線コネクタ 460"/>
        <xdr:cNvCxnSpPr/>
      </xdr:nvCxnSpPr>
      <xdr:spPr>
        <a:xfrm flipV="1">
          <a:off x="9639300" y="16900144"/>
          <a:ext cx="8382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102299</xdr:rowOff>
    </xdr:from>
    <xdr:to>
      <xdr:col>50</xdr:col>
      <xdr:colOff>114300</xdr:colOff>
      <xdr:row>98</xdr:row>
      <xdr:rowOff>113030</xdr:rowOff>
    </xdr:to>
    <xdr:cxnSp macro="">
      <xdr:nvCxnSpPr>
        <xdr:cNvPr id="464" name="直線コネクタ 463"/>
        <xdr:cNvCxnSpPr/>
      </xdr:nvCxnSpPr>
      <xdr:spPr>
        <a:xfrm flipV="1">
          <a:off x="8750300" y="16904399"/>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113030</xdr:rowOff>
    </xdr:from>
    <xdr:to>
      <xdr:col>45</xdr:col>
      <xdr:colOff>177800</xdr:colOff>
      <xdr:row>98</xdr:row>
      <xdr:rowOff>138037</xdr:rowOff>
    </xdr:to>
    <xdr:cxnSp macro="">
      <xdr:nvCxnSpPr>
        <xdr:cNvPr id="467" name="直線コネクタ 466"/>
        <xdr:cNvCxnSpPr/>
      </xdr:nvCxnSpPr>
      <xdr:spPr>
        <a:xfrm flipV="1">
          <a:off x="7861300" y="16915130"/>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47244</xdr:rowOff>
    </xdr:from>
    <xdr:to>
      <xdr:col>55</xdr:col>
      <xdr:colOff>50800</xdr:colOff>
      <xdr:row>98</xdr:row>
      <xdr:rowOff>148844</xdr:rowOff>
    </xdr:to>
    <xdr:sp macro="" textlink="">
      <xdr:nvSpPr>
        <xdr:cNvPr id="477" name="楕円 476"/>
        <xdr:cNvSpPr/>
      </xdr:nvSpPr>
      <xdr:spPr>
        <a:xfrm>
          <a:off x="10426700" y="1684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133621</xdr:rowOff>
    </xdr:from>
    <xdr:ext cx="469744" cy="259045"/>
    <xdr:sp macro="" textlink="">
      <xdr:nvSpPr>
        <xdr:cNvPr id="478" name="普通建設事業費 （ うち更新整備　）該当値テキスト"/>
        <xdr:cNvSpPr txBox="1"/>
      </xdr:nvSpPr>
      <xdr:spPr>
        <a:xfrm>
          <a:off x="10528300" y="167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51499</xdr:rowOff>
    </xdr:from>
    <xdr:to>
      <xdr:col>50</xdr:col>
      <xdr:colOff>165100</xdr:colOff>
      <xdr:row>98</xdr:row>
      <xdr:rowOff>153099</xdr:rowOff>
    </xdr:to>
    <xdr:sp macro="" textlink="">
      <xdr:nvSpPr>
        <xdr:cNvPr id="479" name="楕円 478"/>
        <xdr:cNvSpPr/>
      </xdr:nvSpPr>
      <xdr:spPr>
        <a:xfrm>
          <a:off x="9588500" y="16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144226</xdr:rowOff>
    </xdr:from>
    <xdr:ext cx="469744" cy="259045"/>
    <xdr:sp macro="" textlink="">
      <xdr:nvSpPr>
        <xdr:cNvPr id="480" name="テキスト ボックス 479"/>
        <xdr:cNvSpPr txBox="1"/>
      </xdr:nvSpPr>
      <xdr:spPr>
        <a:xfrm>
          <a:off x="9404428" y="1694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62230</xdr:rowOff>
    </xdr:from>
    <xdr:to>
      <xdr:col>46</xdr:col>
      <xdr:colOff>38100</xdr:colOff>
      <xdr:row>98</xdr:row>
      <xdr:rowOff>163830</xdr:rowOff>
    </xdr:to>
    <xdr:sp macro="" textlink="">
      <xdr:nvSpPr>
        <xdr:cNvPr id="481" name="楕円 480"/>
        <xdr:cNvSpPr/>
      </xdr:nvSpPr>
      <xdr:spPr>
        <a:xfrm>
          <a:off x="8699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154957</xdr:rowOff>
    </xdr:from>
    <xdr:ext cx="469744" cy="259045"/>
    <xdr:sp macro="" textlink="">
      <xdr:nvSpPr>
        <xdr:cNvPr id="482" name="テキスト ボックス 481"/>
        <xdr:cNvSpPr txBox="1"/>
      </xdr:nvSpPr>
      <xdr:spPr>
        <a:xfrm>
          <a:off x="8515428" y="169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87237</xdr:rowOff>
    </xdr:from>
    <xdr:to>
      <xdr:col>41</xdr:col>
      <xdr:colOff>101600</xdr:colOff>
      <xdr:row>99</xdr:row>
      <xdr:rowOff>17387</xdr:rowOff>
    </xdr:to>
    <xdr:sp macro="" textlink="">
      <xdr:nvSpPr>
        <xdr:cNvPr id="483" name="楕円 482"/>
        <xdr:cNvSpPr/>
      </xdr:nvSpPr>
      <xdr:spPr>
        <a:xfrm>
          <a:off x="7810500" y="168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8514</xdr:rowOff>
    </xdr:from>
    <xdr:ext cx="469744" cy="259045"/>
    <xdr:sp macro="" textlink="">
      <xdr:nvSpPr>
        <xdr:cNvPr id="484" name="テキスト ボックス 483"/>
        <xdr:cNvSpPr txBox="1"/>
      </xdr:nvSpPr>
      <xdr:spPr>
        <a:xfrm>
          <a:off x="7626428" y="169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65895</xdr:rowOff>
    </xdr:from>
    <xdr:to>
      <xdr:col>85</xdr:col>
      <xdr:colOff>127000</xdr:colOff>
      <xdr:row>39</xdr:row>
      <xdr:rowOff>92673</xdr:rowOff>
    </xdr:to>
    <xdr:cxnSp macro="">
      <xdr:nvCxnSpPr>
        <xdr:cNvPr id="515" name="直線コネクタ 514"/>
        <xdr:cNvCxnSpPr/>
      </xdr:nvCxnSpPr>
      <xdr:spPr>
        <a:xfrm flipV="1">
          <a:off x="15481300" y="6752445"/>
          <a:ext cx="8382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92673</xdr:rowOff>
    </xdr:from>
    <xdr:to>
      <xdr:col>81</xdr:col>
      <xdr:colOff>50800</xdr:colOff>
      <xdr:row>39</xdr:row>
      <xdr:rowOff>98878</xdr:rowOff>
    </xdr:to>
    <xdr:cxnSp macro="">
      <xdr:nvCxnSpPr>
        <xdr:cNvPr id="518" name="直線コネクタ 517"/>
        <xdr:cNvCxnSpPr/>
      </xdr:nvCxnSpPr>
      <xdr:spPr>
        <a:xfrm flipV="1">
          <a:off x="14592300" y="677922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71447</xdr:rowOff>
    </xdr:from>
    <xdr:to>
      <xdr:col>76</xdr:col>
      <xdr:colOff>114300</xdr:colOff>
      <xdr:row>39</xdr:row>
      <xdr:rowOff>98878</xdr:rowOff>
    </xdr:to>
    <xdr:cxnSp macro="">
      <xdr:nvCxnSpPr>
        <xdr:cNvPr id="521" name="直線コネクタ 520"/>
        <xdr:cNvCxnSpPr/>
      </xdr:nvCxnSpPr>
      <xdr:spPr>
        <a:xfrm>
          <a:off x="13703300" y="675799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160600</xdr:rowOff>
    </xdr:from>
    <xdr:to>
      <xdr:col>71</xdr:col>
      <xdr:colOff>177800</xdr:colOff>
      <xdr:row>39</xdr:row>
      <xdr:rowOff>71447</xdr:rowOff>
    </xdr:to>
    <xdr:cxnSp macro="">
      <xdr:nvCxnSpPr>
        <xdr:cNvPr id="524" name="直線コネクタ 523"/>
        <xdr:cNvCxnSpPr/>
      </xdr:nvCxnSpPr>
      <xdr:spPr>
        <a:xfrm>
          <a:off x="12814300" y="6675700"/>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15095</xdr:rowOff>
    </xdr:from>
    <xdr:to>
      <xdr:col>85</xdr:col>
      <xdr:colOff>177800</xdr:colOff>
      <xdr:row>39</xdr:row>
      <xdr:rowOff>116695</xdr:rowOff>
    </xdr:to>
    <xdr:sp macro="" textlink="">
      <xdr:nvSpPr>
        <xdr:cNvPr id="534" name="楕円 533"/>
        <xdr:cNvSpPr/>
      </xdr:nvSpPr>
      <xdr:spPr>
        <a:xfrm>
          <a:off x="16268700" y="67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101472</xdr:rowOff>
    </xdr:from>
    <xdr:ext cx="378565" cy="259045"/>
    <xdr:sp macro="" textlink="">
      <xdr:nvSpPr>
        <xdr:cNvPr id="535" name="災害復旧事業費該当値テキスト"/>
        <xdr:cNvSpPr txBox="1"/>
      </xdr:nvSpPr>
      <xdr:spPr>
        <a:xfrm>
          <a:off x="16370300" y="661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41873</xdr:rowOff>
    </xdr:from>
    <xdr:to>
      <xdr:col>81</xdr:col>
      <xdr:colOff>101600</xdr:colOff>
      <xdr:row>39</xdr:row>
      <xdr:rowOff>143473</xdr:rowOff>
    </xdr:to>
    <xdr:sp macro="" textlink="">
      <xdr:nvSpPr>
        <xdr:cNvPr id="536" name="楕円 535"/>
        <xdr:cNvSpPr/>
      </xdr:nvSpPr>
      <xdr:spPr>
        <a:xfrm>
          <a:off x="15430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134600</xdr:rowOff>
    </xdr:from>
    <xdr:ext cx="313932" cy="259045"/>
    <xdr:sp macro="" textlink="">
      <xdr:nvSpPr>
        <xdr:cNvPr id="537" name="テキスト ボックス 536"/>
        <xdr:cNvSpPr txBox="1"/>
      </xdr:nvSpPr>
      <xdr:spPr>
        <a:xfrm>
          <a:off x="15324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20647</xdr:rowOff>
    </xdr:from>
    <xdr:to>
      <xdr:col>72</xdr:col>
      <xdr:colOff>38100</xdr:colOff>
      <xdr:row>39</xdr:row>
      <xdr:rowOff>122247</xdr:rowOff>
    </xdr:to>
    <xdr:sp macro="" textlink="">
      <xdr:nvSpPr>
        <xdr:cNvPr id="540" name="楕円 539"/>
        <xdr:cNvSpPr/>
      </xdr:nvSpPr>
      <xdr:spPr>
        <a:xfrm>
          <a:off x="13652500" y="67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113374</xdr:rowOff>
    </xdr:from>
    <xdr:ext cx="313932" cy="259045"/>
    <xdr:sp macro="" textlink="">
      <xdr:nvSpPr>
        <xdr:cNvPr id="541" name="テキスト ボックス 540"/>
        <xdr:cNvSpPr txBox="1"/>
      </xdr:nvSpPr>
      <xdr:spPr>
        <a:xfrm>
          <a:off x="13546333" y="6799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109800</xdr:rowOff>
    </xdr:from>
    <xdr:to>
      <xdr:col>67</xdr:col>
      <xdr:colOff>101600</xdr:colOff>
      <xdr:row>39</xdr:row>
      <xdr:rowOff>39950</xdr:rowOff>
    </xdr:to>
    <xdr:sp macro="" textlink="">
      <xdr:nvSpPr>
        <xdr:cNvPr id="542" name="楕円 541"/>
        <xdr:cNvSpPr/>
      </xdr:nvSpPr>
      <xdr:spPr>
        <a:xfrm>
          <a:off x="12763500" y="662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31077</xdr:rowOff>
    </xdr:from>
    <xdr:ext cx="378565" cy="259045"/>
    <xdr:sp macro="" textlink="">
      <xdr:nvSpPr>
        <xdr:cNvPr id="543" name="テキスト ボックス 542"/>
        <xdr:cNvSpPr txBox="1"/>
      </xdr:nvSpPr>
      <xdr:spPr>
        <a:xfrm>
          <a:off x="12625017" y="671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25115</xdr:rowOff>
    </xdr:from>
    <xdr:to>
      <xdr:col>85</xdr:col>
      <xdr:colOff>127000</xdr:colOff>
      <xdr:row>76</xdr:row>
      <xdr:rowOff>41421</xdr:rowOff>
    </xdr:to>
    <xdr:cxnSp macro="">
      <xdr:nvCxnSpPr>
        <xdr:cNvPr id="621" name="直線コネクタ 620"/>
        <xdr:cNvCxnSpPr/>
      </xdr:nvCxnSpPr>
      <xdr:spPr>
        <a:xfrm flipV="1">
          <a:off x="15481300" y="13055315"/>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41421</xdr:rowOff>
    </xdr:from>
    <xdr:to>
      <xdr:col>81</xdr:col>
      <xdr:colOff>50800</xdr:colOff>
      <xdr:row>76</xdr:row>
      <xdr:rowOff>55766</xdr:rowOff>
    </xdr:to>
    <xdr:cxnSp macro="">
      <xdr:nvCxnSpPr>
        <xdr:cNvPr id="624" name="直線コネクタ 623"/>
        <xdr:cNvCxnSpPr/>
      </xdr:nvCxnSpPr>
      <xdr:spPr>
        <a:xfrm flipV="1">
          <a:off x="14592300" y="13071621"/>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50146</xdr:rowOff>
    </xdr:from>
    <xdr:to>
      <xdr:col>76</xdr:col>
      <xdr:colOff>114300</xdr:colOff>
      <xdr:row>76</xdr:row>
      <xdr:rowOff>55766</xdr:rowOff>
    </xdr:to>
    <xdr:cxnSp macro="">
      <xdr:nvCxnSpPr>
        <xdr:cNvPr id="627" name="直線コネクタ 626"/>
        <xdr:cNvCxnSpPr/>
      </xdr:nvCxnSpPr>
      <xdr:spPr>
        <a:xfrm>
          <a:off x="13703300" y="13080346"/>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9" name="テキスト ボックス 628"/>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44183</xdr:rowOff>
    </xdr:from>
    <xdr:to>
      <xdr:col>71</xdr:col>
      <xdr:colOff>177800</xdr:colOff>
      <xdr:row>76</xdr:row>
      <xdr:rowOff>50146</xdr:rowOff>
    </xdr:to>
    <xdr:cxnSp macro="">
      <xdr:nvCxnSpPr>
        <xdr:cNvPr id="630" name="直線コネクタ 629"/>
        <xdr:cNvCxnSpPr/>
      </xdr:nvCxnSpPr>
      <xdr:spPr>
        <a:xfrm>
          <a:off x="12814300" y="13074383"/>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145764</xdr:rowOff>
    </xdr:from>
    <xdr:to>
      <xdr:col>85</xdr:col>
      <xdr:colOff>177800</xdr:colOff>
      <xdr:row>76</xdr:row>
      <xdr:rowOff>75915</xdr:rowOff>
    </xdr:to>
    <xdr:sp macro="" textlink="">
      <xdr:nvSpPr>
        <xdr:cNvPr id="640" name="楕円 639"/>
        <xdr:cNvSpPr/>
      </xdr:nvSpPr>
      <xdr:spPr>
        <a:xfrm>
          <a:off x="16268700" y="13004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124192</xdr:rowOff>
    </xdr:from>
    <xdr:ext cx="534377" cy="259045"/>
    <xdr:sp macro="" textlink="">
      <xdr:nvSpPr>
        <xdr:cNvPr id="641" name="公債費該当値テキスト"/>
        <xdr:cNvSpPr txBox="1"/>
      </xdr:nvSpPr>
      <xdr:spPr>
        <a:xfrm>
          <a:off x="16370300" y="129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162071</xdr:rowOff>
    </xdr:from>
    <xdr:to>
      <xdr:col>81</xdr:col>
      <xdr:colOff>101600</xdr:colOff>
      <xdr:row>76</xdr:row>
      <xdr:rowOff>92221</xdr:rowOff>
    </xdr:to>
    <xdr:sp macro="" textlink="">
      <xdr:nvSpPr>
        <xdr:cNvPr id="642" name="楕円 641"/>
        <xdr:cNvSpPr/>
      </xdr:nvSpPr>
      <xdr:spPr>
        <a:xfrm>
          <a:off x="15430500" y="130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83348</xdr:rowOff>
    </xdr:from>
    <xdr:ext cx="534377" cy="259045"/>
    <xdr:sp macro="" textlink="">
      <xdr:nvSpPr>
        <xdr:cNvPr id="643" name="テキスト ボックス 642"/>
        <xdr:cNvSpPr txBox="1"/>
      </xdr:nvSpPr>
      <xdr:spPr>
        <a:xfrm>
          <a:off x="15214111" y="131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4966</xdr:rowOff>
    </xdr:from>
    <xdr:to>
      <xdr:col>76</xdr:col>
      <xdr:colOff>165100</xdr:colOff>
      <xdr:row>76</xdr:row>
      <xdr:rowOff>106566</xdr:rowOff>
    </xdr:to>
    <xdr:sp macro="" textlink="">
      <xdr:nvSpPr>
        <xdr:cNvPr id="644" name="楕円 643"/>
        <xdr:cNvSpPr/>
      </xdr:nvSpPr>
      <xdr:spPr>
        <a:xfrm>
          <a:off x="14541500" y="130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97693</xdr:rowOff>
    </xdr:from>
    <xdr:ext cx="534377" cy="259045"/>
    <xdr:sp macro="" textlink="">
      <xdr:nvSpPr>
        <xdr:cNvPr id="645" name="テキスト ボックス 644"/>
        <xdr:cNvSpPr txBox="1"/>
      </xdr:nvSpPr>
      <xdr:spPr>
        <a:xfrm>
          <a:off x="14325111" y="131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170796</xdr:rowOff>
    </xdr:from>
    <xdr:to>
      <xdr:col>72</xdr:col>
      <xdr:colOff>38100</xdr:colOff>
      <xdr:row>76</xdr:row>
      <xdr:rowOff>100946</xdr:rowOff>
    </xdr:to>
    <xdr:sp macro="" textlink="">
      <xdr:nvSpPr>
        <xdr:cNvPr id="646" name="楕円 645"/>
        <xdr:cNvSpPr/>
      </xdr:nvSpPr>
      <xdr:spPr>
        <a:xfrm>
          <a:off x="13652500" y="130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92073</xdr:rowOff>
    </xdr:from>
    <xdr:ext cx="534377" cy="259045"/>
    <xdr:sp macro="" textlink="">
      <xdr:nvSpPr>
        <xdr:cNvPr id="647" name="テキスト ボックス 646"/>
        <xdr:cNvSpPr txBox="1"/>
      </xdr:nvSpPr>
      <xdr:spPr>
        <a:xfrm>
          <a:off x="13436111" y="131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164833</xdr:rowOff>
    </xdr:from>
    <xdr:to>
      <xdr:col>67</xdr:col>
      <xdr:colOff>101600</xdr:colOff>
      <xdr:row>76</xdr:row>
      <xdr:rowOff>94983</xdr:rowOff>
    </xdr:to>
    <xdr:sp macro="" textlink="">
      <xdr:nvSpPr>
        <xdr:cNvPr id="648" name="楕円 647"/>
        <xdr:cNvSpPr/>
      </xdr:nvSpPr>
      <xdr:spPr>
        <a:xfrm>
          <a:off x="12763500" y="130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86110</xdr:rowOff>
    </xdr:from>
    <xdr:ext cx="534377" cy="259045"/>
    <xdr:sp macro="" textlink="">
      <xdr:nvSpPr>
        <xdr:cNvPr id="649" name="テキスト ボックス 648"/>
        <xdr:cNvSpPr txBox="1"/>
      </xdr:nvSpPr>
      <xdr:spPr>
        <a:xfrm>
          <a:off x="12547111" y="1311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11753</xdr:rowOff>
    </xdr:from>
    <xdr:to>
      <xdr:col>85</xdr:col>
      <xdr:colOff>127000</xdr:colOff>
      <xdr:row>99</xdr:row>
      <xdr:rowOff>30978</xdr:rowOff>
    </xdr:to>
    <xdr:cxnSp macro="">
      <xdr:nvCxnSpPr>
        <xdr:cNvPr id="678" name="直線コネクタ 677"/>
        <xdr:cNvCxnSpPr/>
      </xdr:nvCxnSpPr>
      <xdr:spPr>
        <a:xfrm flipV="1">
          <a:off x="15481300" y="16985303"/>
          <a:ext cx="8382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12347</xdr:rowOff>
    </xdr:from>
    <xdr:to>
      <xdr:col>81</xdr:col>
      <xdr:colOff>50800</xdr:colOff>
      <xdr:row>99</xdr:row>
      <xdr:rowOff>30978</xdr:rowOff>
    </xdr:to>
    <xdr:cxnSp macro="">
      <xdr:nvCxnSpPr>
        <xdr:cNvPr id="681" name="直線コネクタ 680"/>
        <xdr:cNvCxnSpPr/>
      </xdr:nvCxnSpPr>
      <xdr:spPr>
        <a:xfrm>
          <a:off x="14592300" y="16985897"/>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12347</xdr:rowOff>
    </xdr:from>
    <xdr:to>
      <xdr:col>76</xdr:col>
      <xdr:colOff>114300</xdr:colOff>
      <xdr:row>99</xdr:row>
      <xdr:rowOff>37675</xdr:rowOff>
    </xdr:to>
    <xdr:cxnSp macro="">
      <xdr:nvCxnSpPr>
        <xdr:cNvPr id="684" name="直線コネクタ 683"/>
        <xdr:cNvCxnSpPr/>
      </xdr:nvCxnSpPr>
      <xdr:spPr>
        <a:xfrm flipV="1">
          <a:off x="13703300" y="16985897"/>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20036</xdr:rowOff>
    </xdr:from>
    <xdr:to>
      <xdr:col>71</xdr:col>
      <xdr:colOff>177800</xdr:colOff>
      <xdr:row>99</xdr:row>
      <xdr:rowOff>37675</xdr:rowOff>
    </xdr:to>
    <xdr:cxnSp macro="">
      <xdr:nvCxnSpPr>
        <xdr:cNvPr id="687" name="直線コネクタ 686"/>
        <xdr:cNvCxnSpPr/>
      </xdr:nvCxnSpPr>
      <xdr:spPr>
        <a:xfrm>
          <a:off x="12814300" y="16993586"/>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132403</xdr:rowOff>
    </xdr:from>
    <xdr:to>
      <xdr:col>85</xdr:col>
      <xdr:colOff>177800</xdr:colOff>
      <xdr:row>99</xdr:row>
      <xdr:rowOff>62553</xdr:rowOff>
    </xdr:to>
    <xdr:sp macro="" textlink="">
      <xdr:nvSpPr>
        <xdr:cNvPr id="697" name="楕円 696"/>
        <xdr:cNvSpPr/>
      </xdr:nvSpPr>
      <xdr:spPr>
        <a:xfrm>
          <a:off x="16268700" y="169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47330</xdr:rowOff>
    </xdr:from>
    <xdr:ext cx="469744" cy="259045"/>
    <xdr:sp macro="" textlink="">
      <xdr:nvSpPr>
        <xdr:cNvPr id="698" name="積立金該当値テキスト"/>
        <xdr:cNvSpPr txBox="1"/>
      </xdr:nvSpPr>
      <xdr:spPr>
        <a:xfrm>
          <a:off x="16370300" y="1684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151628</xdr:rowOff>
    </xdr:from>
    <xdr:to>
      <xdr:col>81</xdr:col>
      <xdr:colOff>101600</xdr:colOff>
      <xdr:row>99</xdr:row>
      <xdr:rowOff>81778</xdr:rowOff>
    </xdr:to>
    <xdr:sp macro="" textlink="">
      <xdr:nvSpPr>
        <xdr:cNvPr id="699" name="楕円 698"/>
        <xdr:cNvSpPr/>
      </xdr:nvSpPr>
      <xdr:spPr>
        <a:xfrm>
          <a:off x="15430500" y="169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72905</xdr:rowOff>
    </xdr:from>
    <xdr:ext cx="469744" cy="259045"/>
    <xdr:sp macro="" textlink="">
      <xdr:nvSpPr>
        <xdr:cNvPr id="700" name="テキスト ボックス 699"/>
        <xdr:cNvSpPr txBox="1"/>
      </xdr:nvSpPr>
      <xdr:spPr>
        <a:xfrm>
          <a:off x="15246428" y="170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132997</xdr:rowOff>
    </xdr:from>
    <xdr:to>
      <xdr:col>76</xdr:col>
      <xdr:colOff>165100</xdr:colOff>
      <xdr:row>99</xdr:row>
      <xdr:rowOff>63147</xdr:rowOff>
    </xdr:to>
    <xdr:sp macro="" textlink="">
      <xdr:nvSpPr>
        <xdr:cNvPr id="701" name="楕円 700"/>
        <xdr:cNvSpPr/>
      </xdr:nvSpPr>
      <xdr:spPr>
        <a:xfrm>
          <a:off x="14541500" y="169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54274</xdr:rowOff>
    </xdr:from>
    <xdr:ext cx="469744" cy="259045"/>
    <xdr:sp macro="" textlink="">
      <xdr:nvSpPr>
        <xdr:cNvPr id="702" name="テキスト ボックス 701"/>
        <xdr:cNvSpPr txBox="1"/>
      </xdr:nvSpPr>
      <xdr:spPr>
        <a:xfrm>
          <a:off x="14357428" y="1702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158325</xdr:rowOff>
    </xdr:from>
    <xdr:to>
      <xdr:col>72</xdr:col>
      <xdr:colOff>38100</xdr:colOff>
      <xdr:row>99</xdr:row>
      <xdr:rowOff>88475</xdr:rowOff>
    </xdr:to>
    <xdr:sp macro="" textlink="">
      <xdr:nvSpPr>
        <xdr:cNvPr id="703" name="楕円 702"/>
        <xdr:cNvSpPr/>
      </xdr:nvSpPr>
      <xdr:spPr>
        <a:xfrm>
          <a:off x="13652500" y="169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79602</xdr:rowOff>
    </xdr:from>
    <xdr:ext cx="378565" cy="259045"/>
    <xdr:sp macro="" textlink="">
      <xdr:nvSpPr>
        <xdr:cNvPr id="704" name="テキスト ボックス 703"/>
        <xdr:cNvSpPr txBox="1"/>
      </xdr:nvSpPr>
      <xdr:spPr>
        <a:xfrm>
          <a:off x="13514017" y="1705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140686</xdr:rowOff>
    </xdr:from>
    <xdr:to>
      <xdr:col>67</xdr:col>
      <xdr:colOff>101600</xdr:colOff>
      <xdr:row>99</xdr:row>
      <xdr:rowOff>70836</xdr:rowOff>
    </xdr:to>
    <xdr:sp macro="" textlink="">
      <xdr:nvSpPr>
        <xdr:cNvPr id="705" name="楕円 704"/>
        <xdr:cNvSpPr/>
      </xdr:nvSpPr>
      <xdr:spPr>
        <a:xfrm>
          <a:off x="12763500" y="169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61963</xdr:rowOff>
    </xdr:from>
    <xdr:ext cx="469744" cy="259045"/>
    <xdr:sp macro="" textlink="">
      <xdr:nvSpPr>
        <xdr:cNvPr id="706" name="テキスト ボックス 705"/>
        <xdr:cNvSpPr txBox="1"/>
      </xdr:nvSpPr>
      <xdr:spPr>
        <a:xfrm>
          <a:off x="12579428" y="170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93218</xdr:rowOff>
    </xdr:from>
    <xdr:to>
      <xdr:col>107</xdr:col>
      <xdr:colOff>50800</xdr:colOff>
      <xdr:row>39</xdr:row>
      <xdr:rowOff>98878</xdr:rowOff>
    </xdr:to>
    <xdr:cxnSp macro="">
      <xdr:nvCxnSpPr>
        <xdr:cNvPr id="743" name="直線コネクタ 742"/>
        <xdr:cNvCxnSpPr/>
      </xdr:nvCxnSpPr>
      <xdr:spPr>
        <a:xfrm>
          <a:off x="19545300" y="6779768"/>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93218</xdr:rowOff>
    </xdr:from>
    <xdr:to>
      <xdr:col>102</xdr:col>
      <xdr:colOff>114300</xdr:colOff>
      <xdr:row>39</xdr:row>
      <xdr:rowOff>98878</xdr:rowOff>
    </xdr:to>
    <xdr:cxnSp macro="">
      <xdr:nvCxnSpPr>
        <xdr:cNvPr id="746" name="直線コネクタ 745"/>
        <xdr:cNvCxnSpPr/>
      </xdr:nvCxnSpPr>
      <xdr:spPr>
        <a:xfrm flipV="1">
          <a:off x="18656300" y="6779768"/>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42418</xdr:rowOff>
    </xdr:from>
    <xdr:to>
      <xdr:col>102</xdr:col>
      <xdr:colOff>165100</xdr:colOff>
      <xdr:row>39</xdr:row>
      <xdr:rowOff>144018</xdr:rowOff>
    </xdr:to>
    <xdr:sp macro="" textlink="">
      <xdr:nvSpPr>
        <xdr:cNvPr id="762" name="楕円 761"/>
        <xdr:cNvSpPr/>
      </xdr:nvSpPr>
      <xdr:spPr>
        <a:xfrm>
          <a:off x="19494500" y="67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135145</xdr:rowOff>
    </xdr:from>
    <xdr:ext cx="313932" cy="259045"/>
    <xdr:sp macro="" textlink="">
      <xdr:nvSpPr>
        <xdr:cNvPr id="763" name="テキスト ボックス 762"/>
        <xdr:cNvSpPr txBox="1"/>
      </xdr:nvSpPr>
      <xdr:spPr>
        <a:xfrm>
          <a:off x="19388333" y="68216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151914</xdr:rowOff>
    </xdr:from>
    <xdr:to>
      <xdr:col>116</xdr:col>
      <xdr:colOff>63500</xdr:colOff>
      <xdr:row>58</xdr:row>
      <xdr:rowOff>153089</xdr:rowOff>
    </xdr:to>
    <xdr:cxnSp macro="">
      <xdr:nvCxnSpPr>
        <xdr:cNvPr id="796" name="直線コネクタ 795"/>
        <xdr:cNvCxnSpPr/>
      </xdr:nvCxnSpPr>
      <xdr:spPr>
        <a:xfrm flipV="1">
          <a:off x="21323300" y="10096014"/>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153089</xdr:rowOff>
    </xdr:from>
    <xdr:to>
      <xdr:col>111</xdr:col>
      <xdr:colOff>177800</xdr:colOff>
      <xdr:row>58</xdr:row>
      <xdr:rowOff>155898</xdr:rowOff>
    </xdr:to>
    <xdr:cxnSp macro="">
      <xdr:nvCxnSpPr>
        <xdr:cNvPr id="799" name="直線コネクタ 798"/>
        <xdr:cNvCxnSpPr/>
      </xdr:nvCxnSpPr>
      <xdr:spPr>
        <a:xfrm flipV="1">
          <a:off x="20434300" y="10097189"/>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153546</xdr:rowOff>
    </xdr:from>
    <xdr:to>
      <xdr:col>107</xdr:col>
      <xdr:colOff>50800</xdr:colOff>
      <xdr:row>58</xdr:row>
      <xdr:rowOff>155898</xdr:rowOff>
    </xdr:to>
    <xdr:cxnSp macro="">
      <xdr:nvCxnSpPr>
        <xdr:cNvPr id="802" name="直線コネクタ 801"/>
        <xdr:cNvCxnSpPr/>
      </xdr:nvCxnSpPr>
      <xdr:spPr>
        <a:xfrm>
          <a:off x="19545300" y="1009764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33397</xdr:rowOff>
    </xdr:from>
    <xdr:ext cx="469744" cy="259045"/>
    <xdr:sp macro="" textlink="">
      <xdr:nvSpPr>
        <xdr:cNvPr id="804" name="テキスト ボックス 803"/>
        <xdr:cNvSpPr txBox="1"/>
      </xdr:nvSpPr>
      <xdr:spPr>
        <a:xfrm>
          <a:off x="20199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121738</xdr:rowOff>
    </xdr:from>
    <xdr:to>
      <xdr:col>102</xdr:col>
      <xdr:colOff>114300</xdr:colOff>
      <xdr:row>58</xdr:row>
      <xdr:rowOff>153546</xdr:rowOff>
    </xdr:to>
    <xdr:cxnSp macro="">
      <xdr:nvCxnSpPr>
        <xdr:cNvPr id="805" name="直線コネクタ 804"/>
        <xdr:cNvCxnSpPr/>
      </xdr:nvCxnSpPr>
      <xdr:spPr>
        <a:xfrm>
          <a:off x="18656300" y="10065838"/>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101114</xdr:rowOff>
    </xdr:from>
    <xdr:to>
      <xdr:col>116</xdr:col>
      <xdr:colOff>114300</xdr:colOff>
      <xdr:row>59</xdr:row>
      <xdr:rowOff>31264</xdr:rowOff>
    </xdr:to>
    <xdr:sp macro="" textlink="">
      <xdr:nvSpPr>
        <xdr:cNvPr id="815" name="楕円 814"/>
        <xdr:cNvSpPr/>
      </xdr:nvSpPr>
      <xdr:spPr>
        <a:xfrm>
          <a:off x="22110700" y="100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64780</xdr:rowOff>
    </xdr:from>
    <xdr:ext cx="469744" cy="259045"/>
    <xdr:sp macro="" textlink="">
      <xdr:nvSpPr>
        <xdr:cNvPr id="816" name="貸付金該当値テキスト"/>
        <xdr:cNvSpPr txBox="1"/>
      </xdr:nvSpPr>
      <xdr:spPr>
        <a:xfrm>
          <a:off x="22212300" y="100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102289</xdr:rowOff>
    </xdr:from>
    <xdr:to>
      <xdr:col>112</xdr:col>
      <xdr:colOff>38100</xdr:colOff>
      <xdr:row>59</xdr:row>
      <xdr:rowOff>32439</xdr:rowOff>
    </xdr:to>
    <xdr:sp macro="" textlink="">
      <xdr:nvSpPr>
        <xdr:cNvPr id="817" name="楕円 816"/>
        <xdr:cNvSpPr/>
      </xdr:nvSpPr>
      <xdr:spPr>
        <a:xfrm>
          <a:off x="21272500" y="1004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23566</xdr:rowOff>
    </xdr:from>
    <xdr:ext cx="469744" cy="259045"/>
    <xdr:sp macro="" textlink="">
      <xdr:nvSpPr>
        <xdr:cNvPr id="818" name="テキスト ボックス 817"/>
        <xdr:cNvSpPr txBox="1"/>
      </xdr:nvSpPr>
      <xdr:spPr>
        <a:xfrm>
          <a:off x="21088428" y="101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105098</xdr:rowOff>
    </xdr:from>
    <xdr:to>
      <xdr:col>107</xdr:col>
      <xdr:colOff>101600</xdr:colOff>
      <xdr:row>59</xdr:row>
      <xdr:rowOff>35248</xdr:rowOff>
    </xdr:to>
    <xdr:sp macro="" textlink="">
      <xdr:nvSpPr>
        <xdr:cNvPr id="819" name="楕円 818"/>
        <xdr:cNvSpPr/>
      </xdr:nvSpPr>
      <xdr:spPr>
        <a:xfrm>
          <a:off x="20383500" y="100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51775</xdr:rowOff>
    </xdr:from>
    <xdr:ext cx="469744" cy="259045"/>
    <xdr:sp macro="" textlink="">
      <xdr:nvSpPr>
        <xdr:cNvPr id="820" name="テキスト ボックス 819"/>
        <xdr:cNvSpPr txBox="1"/>
      </xdr:nvSpPr>
      <xdr:spPr>
        <a:xfrm>
          <a:off x="20199428" y="98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102746</xdr:rowOff>
    </xdr:from>
    <xdr:to>
      <xdr:col>102</xdr:col>
      <xdr:colOff>165100</xdr:colOff>
      <xdr:row>59</xdr:row>
      <xdr:rowOff>32896</xdr:rowOff>
    </xdr:to>
    <xdr:sp macro="" textlink="">
      <xdr:nvSpPr>
        <xdr:cNvPr id="821" name="楕円 820"/>
        <xdr:cNvSpPr/>
      </xdr:nvSpPr>
      <xdr:spPr>
        <a:xfrm>
          <a:off x="19494500" y="100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24023</xdr:rowOff>
    </xdr:from>
    <xdr:ext cx="469744" cy="259045"/>
    <xdr:sp macro="" textlink="">
      <xdr:nvSpPr>
        <xdr:cNvPr id="822" name="テキスト ボックス 821"/>
        <xdr:cNvSpPr txBox="1"/>
      </xdr:nvSpPr>
      <xdr:spPr>
        <a:xfrm>
          <a:off x="19310428" y="1013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70938</xdr:rowOff>
    </xdr:from>
    <xdr:to>
      <xdr:col>98</xdr:col>
      <xdr:colOff>38100</xdr:colOff>
      <xdr:row>59</xdr:row>
      <xdr:rowOff>1088</xdr:rowOff>
    </xdr:to>
    <xdr:sp macro="" textlink="">
      <xdr:nvSpPr>
        <xdr:cNvPr id="823" name="楕円 822"/>
        <xdr:cNvSpPr/>
      </xdr:nvSpPr>
      <xdr:spPr>
        <a:xfrm>
          <a:off x="18605500" y="100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163665</xdr:rowOff>
    </xdr:from>
    <xdr:ext cx="469744" cy="259045"/>
    <xdr:sp macro="" textlink="">
      <xdr:nvSpPr>
        <xdr:cNvPr id="824" name="テキスト ボックス 823"/>
        <xdr:cNvSpPr txBox="1"/>
      </xdr:nvSpPr>
      <xdr:spPr>
        <a:xfrm>
          <a:off x="18421428" y="101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90322</xdr:rowOff>
    </xdr:from>
    <xdr:to>
      <xdr:col>116</xdr:col>
      <xdr:colOff>63500</xdr:colOff>
      <xdr:row>75</xdr:row>
      <xdr:rowOff>68720</xdr:rowOff>
    </xdr:to>
    <xdr:cxnSp macro="">
      <xdr:nvCxnSpPr>
        <xdr:cNvPr id="854" name="直線コネクタ 853"/>
        <xdr:cNvCxnSpPr/>
      </xdr:nvCxnSpPr>
      <xdr:spPr>
        <a:xfrm>
          <a:off x="21323300" y="12777622"/>
          <a:ext cx="838200" cy="14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90322</xdr:rowOff>
    </xdr:from>
    <xdr:to>
      <xdr:col>111</xdr:col>
      <xdr:colOff>177800</xdr:colOff>
      <xdr:row>74</xdr:row>
      <xdr:rowOff>94361</xdr:rowOff>
    </xdr:to>
    <xdr:cxnSp macro="">
      <xdr:nvCxnSpPr>
        <xdr:cNvPr id="857" name="直線コネクタ 856"/>
        <xdr:cNvCxnSpPr/>
      </xdr:nvCxnSpPr>
      <xdr:spPr>
        <a:xfrm flipV="1">
          <a:off x="20434300" y="12777622"/>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59" name="テキスト ボックス 858"/>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94361</xdr:rowOff>
    </xdr:from>
    <xdr:to>
      <xdr:col>107</xdr:col>
      <xdr:colOff>50800</xdr:colOff>
      <xdr:row>74</xdr:row>
      <xdr:rowOff>152806</xdr:rowOff>
    </xdr:to>
    <xdr:cxnSp macro="">
      <xdr:nvCxnSpPr>
        <xdr:cNvPr id="860" name="直線コネクタ 859"/>
        <xdr:cNvCxnSpPr/>
      </xdr:nvCxnSpPr>
      <xdr:spPr>
        <a:xfrm flipV="1">
          <a:off x="19545300" y="12781661"/>
          <a:ext cx="8890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72623</xdr:rowOff>
    </xdr:from>
    <xdr:ext cx="534377" cy="259045"/>
    <xdr:sp macro="" textlink="">
      <xdr:nvSpPr>
        <xdr:cNvPr id="862" name="テキスト ボックス 861"/>
        <xdr:cNvSpPr txBox="1"/>
      </xdr:nvSpPr>
      <xdr:spPr>
        <a:xfrm>
          <a:off x="20167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152806</xdr:rowOff>
    </xdr:from>
    <xdr:to>
      <xdr:col>102</xdr:col>
      <xdr:colOff>114300</xdr:colOff>
      <xdr:row>74</xdr:row>
      <xdr:rowOff>160922</xdr:rowOff>
    </xdr:to>
    <xdr:cxnSp macro="">
      <xdr:nvCxnSpPr>
        <xdr:cNvPr id="863" name="直線コネクタ 862"/>
        <xdr:cNvCxnSpPr/>
      </xdr:nvCxnSpPr>
      <xdr:spPr>
        <a:xfrm flipV="1">
          <a:off x="18656300" y="12840106"/>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5" name="テキスト ボックス 864"/>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7" name="テキスト ボックス 866"/>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17920</xdr:rowOff>
    </xdr:from>
    <xdr:to>
      <xdr:col>116</xdr:col>
      <xdr:colOff>114300</xdr:colOff>
      <xdr:row>75</xdr:row>
      <xdr:rowOff>119520</xdr:rowOff>
    </xdr:to>
    <xdr:sp macro="" textlink="">
      <xdr:nvSpPr>
        <xdr:cNvPr id="873" name="楕円 872"/>
        <xdr:cNvSpPr/>
      </xdr:nvSpPr>
      <xdr:spPr>
        <a:xfrm>
          <a:off x="22110700" y="128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167797</xdr:rowOff>
    </xdr:from>
    <xdr:ext cx="534377" cy="259045"/>
    <xdr:sp macro="" textlink="">
      <xdr:nvSpPr>
        <xdr:cNvPr id="874" name="繰出金該当値テキスト"/>
        <xdr:cNvSpPr txBox="1"/>
      </xdr:nvSpPr>
      <xdr:spPr>
        <a:xfrm>
          <a:off x="22212300" y="128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39522</xdr:rowOff>
    </xdr:from>
    <xdr:to>
      <xdr:col>112</xdr:col>
      <xdr:colOff>38100</xdr:colOff>
      <xdr:row>74</xdr:row>
      <xdr:rowOff>141122</xdr:rowOff>
    </xdr:to>
    <xdr:sp macro="" textlink="">
      <xdr:nvSpPr>
        <xdr:cNvPr id="875" name="楕円 874"/>
        <xdr:cNvSpPr/>
      </xdr:nvSpPr>
      <xdr:spPr>
        <a:xfrm>
          <a:off x="21272500" y="127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157649</xdr:rowOff>
    </xdr:from>
    <xdr:ext cx="534377" cy="259045"/>
    <xdr:sp macro="" textlink="">
      <xdr:nvSpPr>
        <xdr:cNvPr id="876" name="テキスト ボックス 875"/>
        <xdr:cNvSpPr txBox="1"/>
      </xdr:nvSpPr>
      <xdr:spPr>
        <a:xfrm>
          <a:off x="21056111" y="125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43561</xdr:rowOff>
    </xdr:from>
    <xdr:to>
      <xdr:col>107</xdr:col>
      <xdr:colOff>101600</xdr:colOff>
      <xdr:row>74</xdr:row>
      <xdr:rowOff>145161</xdr:rowOff>
    </xdr:to>
    <xdr:sp macro="" textlink="">
      <xdr:nvSpPr>
        <xdr:cNvPr id="877" name="楕円 876"/>
        <xdr:cNvSpPr/>
      </xdr:nvSpPr>
      <xdr:spPr>
        <a:xfrm>
          <a:off x="20383500" y="127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161688</xdr:rowOff>
    </xdr:from>
    <xdr:ext cx="534377" cy="259045"/>
    <xdr:sp macro="" textlink="">
      <xdr:nvSpPr>
        <xdr:cNvPr id="878" name="テキスト ボックス 877"/>
        <xdr:cNvSpPr txBox="1"/>
      </xdr:nvSpPr>
      <xdr:spPr>
        <a:xfrm>
          <a:off x="20167111" y="125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102006</xdr:rowOff>
    </xdr:from>
    <xdr:to>
      <xdr:col>102</xdr:col>
      <xdr:colOff>165100</xdr:colOff>
      <xdr:row>75</xdr:row>
      <xdr:rowOff>32156</xdr:rowOff>
    </xdr:to>
    <xdr:sp macro="" textlink="">
      <xdr:nvSpPr>
        <xdr:cNvPr id="879" name="楕円 878"/>
        <xdr:cNvSpPr/>
      </xdr:nvSpPr>
      <xdr:spPr>
        <a:xfrm>
          <a:off x="19494500" y="127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23283</xdr:rowOff>
    </xdr:from>
    <xdr:ext cx="534377" cy="259045"/>
    <xdr:sp macro="" textlink="">
      <xdr:nvSpPr>
        <xdr:cNvPr id="880" name="テキスト ボックス 879"/>
        <xdr:cNvSpPr txBox="1"/>
      </xdr:nvSpPr>
      <xdr:spPr>
        <a:xfrm>
          <a:off x="19278111" y="128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110122</xdr:rowOff>
    </xdr:from>
    <xdr:to>
      <xdr:col>98</xdr:col>
      <xdr:colOff>38100</xdr:colOff>
      <xdr:row>75</xdr:row>
      <xdr:rowOff>40272</xdr:rowOff>
    </xdr:to>
    <xdr:sp macro="" textlink="">
      <xdr:nvSpPr>
        <xdr:cNvPr id="881" name="楕円 880"/>
        <xdr:cNvSpPr/>
      </xdr:nvSpPr>
      <xdr:spPr>
        <a:xfrm>
          <a:off x="18605500" y="127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56799</xdr:rowOff>
    </xdr:from>
    <xdr:ext cx="534377" cy="259045"/>
    <xdr:sp macro="" textlink="">
      <xdr:nvSpPr>
        <xdr:cNvPr id="882" name="テキスト ボックス 881"/>
        <xdr:cNvSpPr txBox="1"/>
      </xdr:nvSpPr>
      <xdr:spPr>
        <a:xfrm>
          <a:off x="18389111" y="1257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311,286</a:t>
          </a:r>
          <a:r>
            <a:rPr kumimoji="1" lang="ja-JP" altLang="ja-JP" sz="110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主な構成項目である人件費は</a:t>
          </a:r>
          <a:r>
            <a:rPr kumimoji="1" lang="ja-JP" altLang="ja-JP" sz="1100" baseline="0">
              <a:solidFill>
                <a:schemeClr val="dk1"/>
              </a:solidFill>
              <a:effectLst/>
              <a:latin typeface="+mn-lt"/>
              <a:ea typeface="+mn-ea"/>
              <a:cs typeface="+mn-cs"/>
            </a:rPr>
            <a:t>、住民一人当たり</a:t>
          </a:r>
          <a:r>
            <a:rPr kumimoji="1" lang="en-US" altLang="ja-JP" sz="1100" baseline="0">
              <a:solidFill>
                <a:schemeClr val="dk1"/>
              </a:solidFill>
              <a:effectLst/>
              <a:latin typeface="+mn-lt"/>
              <a:ea typeface="+mn-ea"/>
              <a:cs typeface="+mn-cs"/>
            </a:rPr>
            <a:t>62,761</a:t>
          </a:r>
          <a:r>
            <a:rPr kumimoji="1" lang="ja-JP" altLang="ja-JP" sz="1100" baseline="0">
              <a:solidFill>
                <a:schemeClr val="dk1"/>
              </a:solidFill>
              <a:effectLst/>
              <a:latin typeface="+mn-lt"/>
              <a:ea typeface="+mn-ea"/>
              <a:cs typeface="+mn-cs"/>
            </a:rPr>
            <a:t>円となっており、類似団体と比較して一人当たりコストが高い状況となっている。</a:t>
          </a:r>
          <a:r>
            <a:rPr kumimoji="1" lang="ja-JP" altLang="ja-JP" sz="1100">
              <a:solidFill>
                <a:schemeClr val="dk1"/>
              </a:solidFill>
              <a:effectLst/>
              <a:latin typeface="+mn-lt"/>
              <a:ea typeface="+mn-ea"/>
              <a:cs typeface="+mn-cs"/>
            </a:rPr>
            <a:t>定員適正化による人件費の縮減や事務事業の見直しにより減少傾向が続いていた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年度は人事院勧告に</a:t>
          </a:r>
          <a:r>
            <a:rPr kumimoji="1" lang="ja-JP" altLang="en-US" sz="1100">
              <a:solidFill>
                <a:schemeClr val="dk1"/>
              </a:solidFill>
              <a:effectLst/>
              <a:latin typeface="+mn-lt"/>
              <a:ea typeface="+mn-ea"/>
              <a:cs typeface="+mn-cs"/>
            </a:rPr>
            <a:t>基づき</a:t>
          </a:r>
          <a:r>
            <a:rPr kumimoji="1" lang="ja-JP" altLang="ja-JP" sz="1100">
              <a:solidFill>
                <a:schemeClr val="dk1"/>
              </a:solidFill>
              <a:effectLst/>
              <a:latin typeface="+mn-lt"/>
              <a:ea typeface="+mn-ea"/>
              <a:cs typeface="+mn-cs"/>
            </a:rPr>
            <a:t>人件費が増加した。</a:t>
          </a:r>
          <a:endParaRPr lang="ja-JP" altLang="ja-JP" sz="1400">
            <a:effectLst/>
          </a:endParaRPr>
        </a:p>
        <a:p>
          <a:pPr eaLnBrk="1" fontAlgn="auto" latinLnBrk="0" hangingPunct="1"/>
          <a:r>
            <a:rPr lang="ja-JP" altLang="en-US" sz="1100" baseline="0">
              <a:solidFill>
                <a:schemeClr val="dk1"/>
              </a:solidFill>
              <a:effectLst/>
              <a:latin typeface="+mn-lt"/>
              <a:ea typeface="+mn-ea"/>
              <a:cs typeface="+mn-cs"/>
            </a:rPr>
            <a:t>物件費や維持補修費、普通建設事業費（うち更新整備）</a:t>
          </a:r>
          <a:r>
            <a:rPr lang="ja-JP" altLang="ja-JP" sz="1100" baseline="0">
              <a:solidFill>
                <a:schemeClr val="dk1"/>
              </a:solidFill>
              <a:effectLst/>
              <a:latin typeface="+mn-lt"/>
              <a:ea typeface="+mn-ea"/>
              <a:cs typeface="+mn-cs"/>
            </a:rPr>
            <a:t>は、</a:t>
          </a:r>
          <a:r>
            <a:rPr lang="ja-JP" altLang="en-US" sz="1100" baseline="0">
              <a:solidFill>
                <a:schemeClr val="dk1"/>
              </a:solidFill>
              <a:effectLst/>
              <a:latin typeface="+mn-lt"/>
              <a:ea typeface="+mn-ea"/>
              <a:cs typeface="+mn-cs"/>
            </a:rPr>
            <a:t>増加はしているものの、</a:t>
          </a:r>
          <a:r>
            <a:rPr lang="ja-JP" altLang="ja-JP" sz="1100" baseline="0">
              <a:solidFill>
                <a:schemeClr val="dk1"/>
              </a:solidFill>
              <a:effectLst/>
              <a:latin typeface="+mn-lt"/>
              <a:ea typeface="+mn-ea"/>
              <a:cs typeface="+mn-cs"/>
            </a:rPr>
            <a:t>類似団体と比較</a:t>
          </a:r>
          <a:r>
            <a:rPr lang="ja-JP" altLang="en-US" sz="1100" baseline="0">
              <a:solidFill>
                <a:schemeClr val="dk1"/>
              </a:solidFill>
              <a:effectLst/>
              <a:latin typeface="+mn-lt"/>
              <a:ea typeface="+mn-ea"/>
              <a:cs typeface="+mn-cs"/>
            </a:rPr>
            <a:t>すると</a:t>
          </a:r>
          <a:r>
            <a:rPr lang="ja-JP" altLang="ja-JP" sz="1100" baseline="0">
              <a:solidFill>
                <a:schemeClr val="dk1"/>
              </a:solidFill>
              <a:effectLst/>
              <a:latin typeface="+mn-lt"/>
              <a:ea typeface="+mn-ea"/>
              <a:cs typeface="+mn-cs"/>
            </a:rPr>
            <a:t>一人当たりコストが</a:t>
          </a:r>
          <a:r>
            <a:rPr lang="ja-JP" altLang="en-US" sz="1100" baseline="0">
              <a:solidFill>
                <a:schemeClr val="dk1"/>
              </a:solidFill>
              <a:effectLst/>
              <a:latin typeface="+mn-lt"/>
              <a:ea typeface="+mn-ea"/>
              <a:cs typeface="+mn-cs"/>
            </a:rPr>
            <a:t>低い</a:t>
          </a:r>
          <a:r>
            <a:rPr lang="ja-JP" altLang="ja-JP" sz="1100" baseline="0">
              <a:solidFill>
                <a:schemeClr val="dk1"/>
              </a:solidFill>
              <a:effectLst/>
              <a:latin typeface="+mn-lt"/>
              <a:ea typeface="+mn-ea"/>
              <a:cs typeface="+mn-cs"/>
            </a:rPr>
            <a:t>状況となっている。</a:t>
          </a:r>
          <a:r>
            <a:rPr lang="ja-JP" altLang="en-US" sz="1100" baseline="0">
              <a:solidFill>
                <a:schemeClr val="dk1"/>
              </a:solidFill>
              <a:effectLst/>
              <a:latin typeface="+mn-lt"/>
              <a:ea typeface="+mn-ea"/>
              <a:cs typeface="+mn-cs"/>
            </a:rPr>
            <a:t>今後、過去に建設された公共施設が更新時期を迎えるため、いずれも増加が見込まれるが、市民サービスの継続性に配慮しつつ公共施設の統廃合等に取り組み、維持管理コストの削減に努める。</a:t>
          </a:r>
          <a:endParaRPr kumimoji="1" lang="en-US" altLang="ja-JP" sz="1100">
            <a:solidFill>
              <a:schemeClr val="dk1"/>
            </a:solidFill>
            <a:effectLst/>
            <a:latin typeface="+mn-lt"/>
            <a:ea typeface="+mn-ea"/>
            <a:cs typeface="+mn-cs"/>
          </a:endParaRPr>
        </a:p>
        <a:p>
          <a:pPr eaLnBrk="1" fontAlgn="auto" latinLnBrk="0" hangingPunct="1"/>
          <a:endParaRPr lang="en-US" altLang="ja-JP" sz="1400">
            <a:effectLst/>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100,518
98,448
55.56
32,249,561
31,289,878
925,080
19,169,046
25,011,560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28448</xdr:rowOff>
    </xdr:from>
    <xdr:to>
      <xdr:col>24</xdr:col>
      <xdr:colOff>63500</xdr:colOff>
      <xdr:row>35</xdr:row>
      <xdr:rowOff>94742</xdr:rowOff>
    </xdr:to>
    <xdr:cxnSp macro="">
      <xdr:nvCxnSpPr>
        <xdr:cNvPr id="61" name="直線コネクタ 60"/>
        <xdr:cNvCxnSpPr/>
      </xdr:nvCxnSpPr>
      <xdr:spPr>
        <a:xfrm flipV="1">
          <a:off x="3797300" y="602919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74930</xdr:rowOff>
    </xdr:from>
    <xdr:to>
      <xdr:col>19</xdr:col>
      <xdr:colOff>177800</xdr:colOff>
      <xdr:row>35</xdr:row>
      <xdr:rowOff>94742</xdr:rowOff>
    </xdr:to>
    <xdr:cxnSp macro="">
      <xdr:nvCxnSpPr>
        <xdr:cNvPr id="64" name="直線コネクタ 63"/>
        <xdr:cNvCxnSpPr/>
      </xdr:nvCxnSpPr>
      <xdr:spPr>
        <a:xfrm>
          <a:off x="2908300" y="5904230"/>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74930</xdr:rowOff>
    </xdr:from>
    <xdr:to>
      <xdr:col>15</xdr:col>
      <xdr:colOff>50800</xdr:colOff>
      <xdr:row>35</xdr:row>
      <xdr:rowOff>17018</xdr:rowOff>
    </xdr:to>
    <xdr:cxnSp macro="">
      <xdr:nvCxnSpPr>
        <xdr:cNvPr id="67" name="直線コネクタ 66"/>
        <xdr:cNvCxnSpPr/>
      </xdr:nvCxnSpPr>
      <xdr:spPr>
        <a:xfrm flipV="1">
          <a:off x="2019300" y="5904230"/>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17018</xdr:rowOff>
    </xdr:from>
    <xdr:to>
      <xdr:col>10</xdr:col>
      <xdr:colOff>114300</xdr:colOff>
      <xdr:row>35</xdr:row>
      <xdr:rowOff>79502</xdr:rowOff>
    </xdr:to>
    <xdr:cxnSp macro="">
      <xdr:nvCxnSpPr>
        <xdr:cNvPr id="70" name="直線コネクタ 69"/>
        <xdr:cNvCxnSpPr/>
      </xdr:nvCxnSpPr>
      <xdr:spPr>
        <a:xfrm flipV="1">
          <a:off x="1130300" y="6017768"/>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149098</xdr:rowOff>
    </xdr:from>
    <xdr:to>
      <xdr:col>24</xdr:col>
      <xdr:colOff>114300</xdr:colOff>
      <xdr:row>35</xdr:row>
      <xdr:rowOff>79248</xdr:rowOff>
    </xdr:to>
    <xdr:sp macro="" textlink="">
      <xdr:nvSpPr>
        <xdr:cNvPr id="80" name="楕円 79"/>
        <xdr:cNvSpPr/>
      </xdr:nvSpPr>
      <xdr:spPr>
        <a:xfrm>
          <a:off x="45847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525</xdr:rowOff>
    </xdr:from>
    <xdr:ext cx="469744" cy="259045"/>
    <xdr:sp macro="" textlink="">
      <xdr:nvSpPr>
        <xdr:cNvPr id="81" name="議会費該当値テキスト"/>
        <xdr:cNvSpPr txBox="1"/>
      </xdr:nvSpPr>
      <xdr:spPr>
        <a:xfrm>
          <a:off x="4686300"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43942</xdr:rowOff>
    </xdr:from>
    <xdr:to>
      <xdr:col>20</xdr:col>
      <xdr:colOff>38100</xdr:colOff>
      <xdr:row>35</xdr:row>
      <xdr:rowOff>145542</xdr:rowOff>
    </xdr:to>
    <xdr:sp macro="" textlink="">
      <xdr:nvSpPr>
        <xdr:cNvPr id="82" name="楕円 81"/>
        <xdr:cNvSpPr/>
      </xdr:nvSpPr>
      <xdr:spPr>
        <a:xfrm>
          <a:off x="3746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162069</xdr:rowOff>
    </xdr:from>
    <xdr:ext cx="469744" cy="259045"/>
    <xdr:sp macro="" textlink="">
      <xdr:nvSpPr>
        <xdr:cNvPr id="83" name="テキスト ボックス 82"/>
        <xdr:cNvSpPr txBox="1"/>
      </xdr:nvSpPr>
      <xdr:spPr>
        <a:xfrm>
          <a:off x="3562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24130</xdr:rowOff>
    </xdr:from>
    <xdr:to>
      <xdr:col>15</xdr:col>
      <xdr:colOff>101600</xdr:colOff>
      <xdr:row>34</xdr:row>
      <xdr:rowOff>125730</xdr:rowOff>
    </xdr:to>
    <xdr:sp macro="" textlink="">
      <xdr:nvSpPr>
        <xdr:cNvPr id="84" name="楕円 83"/>
        <xdr:cNvSpPr/>
      </xdr:nvSpPr>
      <xdr:spPr>
        <a:xfrm>
          <a:off x="2857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85" name="テキスト ボックス 84"/>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137668</xdr:rowOff>
    </xdr:from>
    <xdr:to>
      <xdr:col>10</xdr:col>
      <xdr:colOff>165100</xdr:colOff>
      <xdr:row>35</xdr:row>
      <xdr:rowOff>67818</xdr:rowOff>
    </xdr:to>
    <xdr:sp macro="" textlink="">
      <xdr:nvSpPr>
        <xdr:cNvPr id="86" name="楕円 85"/>
        <xdr:cNvSpPr/>
      </xdr:nvSpPr>
      <xdr:spPr>
        <a:xfrm>
          <a:off x="19685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84345</xdr:rowOff>
    </xdr:from>
    <xdr:ext cx="469744" cy="259045"/>
    <xdr:sp macro="" textlink="">
      <xdr:nvSpPr>
        <xdr:cNvPr id="87" name="テキスト ボックス 86"/>
        <xdr:cNvSpPr txBox="1"/>
      </xdr:nvSpPr>
      <xdr:spPr>
        <a:xfrm>
          <a:off x="1784428" y="574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28702</xdr:rowOff>
    </xdr:from>
    <xdr:to>
      <xdr:col>6</xdr:col>
      <xdr:colOff>38100</xdr:colOff>
      <xdr:row>35</xdr:row>
      <xdr:rowOff>130302</xdr:rowOff>
    </xdr:to>
    <xdr:sp macro="" textlink="">
      <xdr:nvSpPr>
        <xdr:cNvPr id="88" name="楕円 87"/>
        <xdr:cNvSpPr/>
      </xdr:nvSpPr>
      <xdr:spPr>
        <a:xfrm>
          <a:off x="1079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146829</xdr:rowOff>
    </xdr:from>
    <xdr:ext cx="469744" cy="259045"/>
    <xdr:sp macro="" textlink="">
      <xdr:nvSpPr>
        <xdr:cNvPr id="89" name="テキスト ボックス 88"/>
        <xdr:cNvSpPr txBox="1"/>
      </xdr:nvSpPr>
      <xdr:spPr>
        <a:xfrm>
          <a:off x="895428"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144208</xdr:rowOff>
    </xdr:from>
    <xdr:to>
      <xdr:col>24</xdr:col>
      <xdr:colOff>63500</xdr:colOff>
      <xdr:row>57</xdr:row>
      <xdr:rowOff>155931</xdr:rowOff>
    </xdr:to>
    <xdr:cxnSp macro="">
      <xdr:nvCxnSpPr>
        <xdr:cNvPr id="116" name="直線コネクタ 115"/>
        <xdr:cNvCxnSpPr/>
      </xdr:nvCxnSpPr>
      <xdr:spPr>
        <a:xfrm flipV="1">
          <a:off x="3797300" y="9916858"/>
          <a:ext cx="8382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136792</xdr:rowOff>
    </xdr:from>
    <xdr:to>
      <xdr:col>19</xdr:col>
      <xdr:colOff>177800</xdr:colOff>
      <xdr:row>57</xdr:row>
      <xdr:rowOff>155931</xdr:rowOff>
    </xdr:to>
    <xdr:cxnSp macro="">
      <xdr:nvCxnSpPr>
        <xdr:cNvPr id="119" name="直線コネクタ 118"/>
        <xdr:cNvCxnSpPr/>
      </xdr:nvCxnSpPr>
      <xdr:spPr>
        <a:xfrm>
          <a:off x="2908300" y="9909442"/>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136792</xdr:rowOff>
    </xdr:from>
    <xdr:to>
      <xdr:col>15</xdr:col>
      <xdr:colOff>50800</xdr:colOff>
      <xdr:row>57</xdr:row>
      <xdr:rowOff>162222</xdr:rowOff>
    </xdr:to>
    <xdr:cxnSp macro="">
      <xdr:nvCxnSpPr>
        <xdr:cNvPr id="122" name="直線コネクタ 121"/>
        <xdr:cNvCxnSpPr/>
      </xdr:nvCxnSpPr>
      <xdr:spPr>
        <a:xfrm flipV="1">
          <a:off x="2019300" y="9909442"/>
          <a:ext cx="889000" cy="2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156950</xdr:rowOff>
    </xdr:from>
    <xdr:to>
      <xdr:col>10</xdr:col>
      <xdr:colOff>114300</xdr:colOff>
      <xdr:row>57</xdr:row>
      <xdr:rowOff>162222</xdr:rowOff>
    </xdr:to>
    <xdr:cxnSp macro="">
      <xdr:nvCxnSpPr>
        <xdr:cNvPr id="125" name="直線コネクタ 124"/>
        <xdr:cNvCxnSpPr/>
      </xdr:nvCxnSpPr>
      <xdr:spPr>
        <a:xfrm>
          <a:off x="1130300" y="9929600"/>
          <a:ext cx="889000" cy="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93408</xdr:rowOff>
    </xdr:from>
    <xdr:to>
      <xdr:col>24</xdr:col>
      <xdr:colOff>114300</xdr:colOff>
      <xdr:row>58</xdr:row>
      <xdr:rowOff>23558</xdr:rowOff>
    </xdr:to>
    <xdr:sp macro="" textlink="">
      <xdr:nvSpPr>
        <xdr:cNvPr id="135" name="楕円 134"/>
        <xdr:cNvSpPr/>
      </xdr:nvSpPr>
      <xdr:spPr>
        <a:xfrm>
          <a:off x="4584700" y="98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6"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105131</xdr:rowOff>
    </xdr:from>
    <xdr:to>
      <xdr:col>20</xdr:col>
      <xdr:colOff>38100</xdr:colOff>
      <xdr:row>58</xdr:row>
      <xdr:rowOff>35281</xdr:rowOff>
    </xdr:to>
    <xdr:sp macro="" textlink="">
      <xdr:nvSpPr>
        <xdr:cNvPr id="137" name="楕円 136"/>
        <xdr:cNvSpPr/>
      </xdr:nvSpPr>
      <xdr:spPr>
        <a:xfrm>
          <a:off x="3746500" y="98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26408</xdr:rowOff>
    </xdr:from>
    <xdr:ext cx="534377" cy="259045"/>
    <xdr:sp macro="" textlink="">
      <xdr:nvSpPr>
        <xdr:cNvPr id="138" name="テキスト ボックス 137"/>
        <xdr:cNvSpPr txBox="1"/>
      </xdr:nvSpPr>
      <xdr:spPr>
        <a:xfrm>
          <a:off x="3530111" y="99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85992</xdr:rowOff>
    </xdr:from>
    <xdr:to>
      <xdr:col>15</xdr:col>
      <xdr:colOff>101600</xdr:colOff>
      <xdr:row>58</xdr:row>
      <xdr:rowOff>16142</xdr:rowOff>
    </xdr:to>
    <xdr:sp macro="" textlink="">
      <xdr:nvSpPr>
        <xdr:cNvPr id="139" name="楕円 138"/>
        <xdr:cNvSpPr/>
      </xdr:nvSpPr>
      <xdr:spPr>
        <a:xfrm>
          <a:off x="2857500" y="98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7269</xdr:rowOff>
    </xdr:from>
    <xdr:ext cx="534377" cy="259045"/>
    <xdr:sp macro="" textlink="">
      <xdr:nvSpPr>
        <xdr:cNvPr id="140" name="テキスト ボックス 139"/>
        <xdr:cNvSpPr txBox="1"/>
      </xdr:nvSpPr>
      <xdr:spPr>
        <a:xfrm>
          <a:off x="2641111" y="99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111422</xdr:rowOff>
    </xdr:from>
    <xdr:to>
      <xdr:col>10</xdr:col>
      <xdr:colOff>165100</xdr:colOff>
      <xdr:row>58</xdr:row>
      <xdr:rowOff>41572</xdr:rowOff>
    </xdr:to>
    <xdr:sp macro="" textlink="">
      <xdr:nvSpPr>
        <xdr:cNvPr id="141" name="楕円 140"/>
        <xdr:cNvSpPr/>
      </xdr:nvSpPr>
      <xdr:spPr>
        <a:xfrm>
          <a:off x="1968500" y="98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32699</xdr:rowOff>
    </xdr:from>
    <xdr:ext cx="534377" cy="259045"/>
    <xdr:sp macro="" textlink="">
      <xdr:nvSpPr>
        <xdr:cNvPr id="142" name="テキスト ボックス 141"/>
        <xdr:cNvSpPr txBox="1"/>
      </xdr:nvSpPr>
      <xdr:spPr>
        <a:xfrm>
          <a:off x="1752111" y="997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106150</xdr:rowOff>
    </xdr:from>
    <xdr:to>
      <xdr:col>6</xdr:col>
      <xdr:colOff>38100</xdr:colOff>
      <xdr:row>58</xdr:row>
      <xdr:rowOff>36300</xdr:rowOff>
    </xdr:to>
    <xdr:sp macro="" textlink="">
      <xdr:nvSpPr>
        <xdr:cNvPr id="143" name="楕円 142"/>
        <xdr:cNvSpPr/>
      </xdr:nvSpPr>
      <xdr:spPr>
        <a:xfrm>
          <a:off x="1079500" y="98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27427</xdr:rowOff>
    </xdr:from>
    <xdr:ext cx="534377" cy="259045"/>
    <xdr:sp macro="" textlink="">
      <xdr:nvSpPr>
        <xdr:cNvPr id="144" name="テキスト ボックス 143"/>
        <xdr:cNvSpPr txBox="1"/>
      </xdr:nvSpPr>
      <xdr:spPr>
        <a:xfrm>
          <a:off x="863111" y="99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165444</xdr:rowOff>
    </xdr:from>
    <xdr:to>
      <xdr:col>24</xdr:col>
      <xdr:colOff>63500</xdr:colOff>
      <xdr:row>77</xdr:row>
      <xdr:rowOff>53236</xdr:rowOff>
    </xdr:to>
    <xdr:cxnSp macro="">
      <xdr:nvCxnSpPr>
        <xdr:cNvPr id="176" name="直線コネクタ 175"/>
        <xdr:cNvCxnSpPr/>
      </xdr:nvCxnSpPr>
      <xdr:spPr>
        <a:xfrm flipV="1">
          <a:off x="3797300" y="13195644"/>
          <a:ext cx="838200" cy="5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53236</xdr:rowOff>
    </xdr:from>
    <xdr:to>
      <xdr:col>19</xdr:col>
      <xdr:colOff>177800</xdr:colOff>
      <xdr:row>77</xdr:row>
      <xdr:rowOff>98095</xdr:rowOff>
    </xdr:to>
    <xdr:cxnSp macro="">
      <xdr:nvCxnSpPr>
        <xdr:cNvPr id="179" name="直線コネクタ 178"/>
        <xdr:cNvCxnSpPr/>
      </xdr:nvCxnSpPr>
      <xdr:spPr>
        <a:xfrm flipV="1">
          <a:off x="2908300" y="13254886"/>
          <a:ext cx="88900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98095</xdr:rowOff>
    </xdr:from>
    <xdr:to>
      <xdr:col>15</xdr:col>
      <xdr:colOff>50800</xdr:colOff>
      <xdr:row>77</xdr:row>
      <xdr:rowOff>116492</xdr:rowOff>
    </xdr:to>
    <xdr:cxnSp macro="">
      <xdr:nvCxnSpPr>
        <xdr:cNvPr id="182" name="直線コネクタ 181"/>
        <xdr:cNvCxnSpPr/>
      </xdr:nvCxnSpPr>
      <xdr:spPr>
        <a:xfrm flipV="1">
          <a:off x="2019300" y="13299745"/>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116492</xdr:rowOff>
    </xdr:from>
    <xdr:to>
      <xdr:col>10</xdr:col>
      <xdr:colOff>114300</xdr:colOff>
      <xdr:row>78</xdr:row>
      <xdr:rowOff>38016</xdr:rowOff>
    </xdr:to>
    <xdr:cxnSp macro="">
      <xdr:nvCxnSpPr>
        <xdr:cNvPr id="185" name="直線コネクタ 184"/>
        <xdr:cNvCxnSpPr/>
      </xdr:nvCxnSpPr>
      <xdr:spPr>
        <a:xfrm flipV="1">
          <a:off x="1130300" y="13318142"/>
          <a:ext cx="8890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7" name="テキスト ボックス 186"/>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9" name="テキスト ボックス 188"/>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114644</xdr:rowOff>
    </xdr:from>
    <xdr:to>
      <xdr:col>24</xdr:col>
      <xdr:colOff>114300</xdr:colOff>
      <xdr:row>77</xdr:row>
      <xdr:rowOff>44794</xdr:rowOff>
    </xdr:to>
    <xdr:sp macro="" textlink="">
      <xdr:nvSpPr>
        <xdr:cNvPr id="195" name="楕円 194"/>
        <xdr:cNvSpPr/>
      </xdr:nvSpPr>
      <xdr:spPr>
        <a:xfrm>
          <a:off x="4584700" y="131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93071</xdr:rowOff>
    </xdr:from>
    <xdr:ext cx="599010" cy="259045"/>
    <xdr:sp macro="" textlink="">
      <xdr:nvSpPr>
        <xdr:cNvPr id="196" name="民生費該当値テキスト"/>
        <xdr:cNvSpPr txBox="1"/>
      </xdr:nvSpPr>
      <xdr:spPr>
        <a:xfrm>
          <a:off x="4686300" y="1312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2436</xdr:rowOff>
    </xdr:from>
    <xdr:to>
      <xdr:col>20</xdr:col>
      <xdr:colOff>38100</xdr:colOff>
      <xdr:row>77</xdr:row>
      <xdr:rowOff>104036</xdr:rowOff>
    </xdr:to>
    <xdr:sp macro="" textlink="">
      <xdr:nvSpPr>
        <xdr:cNvPr id="197" name="楕円 196"/>
        <xdr:cNvSpPr/>
      </xdr:nvSpPr>
      <xdr:spPr>
        <a:xfrm>
          <a:off x="3746500" y="132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95163</xdr:rowOff>
    </xdr:from>
    <xdr:ext cx="599010" cy="259045"/>
    <xdr:sp macro="" textlink="">
      <xdr:nvSpPr>
        <xdr:cNvPr id="198" name="テキスト ボックス 197"/>
        <xdr:cNvSpPr txBox="1"/>
      </xdr:nvSpPr>
      <xdr:spPr>
        <a:xfrm>
          <a:off x="3497795" y="1329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47295</xdr:rowOff>
    </xdr:from>
    <xdr:to>
      <xdr:col>15</xdr:col>
      <xdr:colOff>101600</xdr:colOff>
      <xdr:row>77</xdr:row>
      <xdr:rowOff>148895</xdr:rowOff>
    </xdr:to>
    <xdr:sp macro="" textlink="">
      <xdr:nvSpPr>
        <xdr:cNvPr id="199" name="楕円 198"/>
        <xdr:cNvSpPr/>
      </xdr:nvSpPr>
      <xdr:spPr>
        <a:xfrm>
          <a:off x="28575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140022</xdr:rowOff>
    </xdr:from>
    <xdr:ext cx="599010" cy="259045"/>
    <xdr:sp macro="" textlink="">
      <xdr:nvSpPr>
        <xdr:cNvPr id="200" name="テキスト ボックス 199"/>
        <xdr:cNvSpPr txBox="1"/>
      </xdr:nvSpPr>
      <xdr:spPr>
        <a:xfrm>
          <a:off x="2608795" y="133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65692</xdr:rowOff>
    </xdr:from>
    <xdr:to>
      <xdr:col>10</xdr:col>
      <xdr:colOff>165100</xdr:colOff>
      <xdr:row>77</xdr:row>
      <xdr:rowOff>167292</xdr:rowOff>
    </xdr:to>
    <xdr:sp macro="" textlink="">
      <xdr:nvSpPr>
        <xdr:cNvPr id="201" name="楕円 200"/>
        <xdr:cNvSpPr/>
      </xdr:nvSpPr>
      <xdr:spPr>
        <a:xfrm>
          <a:off x="1968500" y="132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158419</xdr:rowOff>
    </xdr:from>
    <xdr:ext cx="599010" cy="259045"/>
    <xdr:sp macro="" textlink="">
      <xdr:nvSpPr>
        <xdr:cNvPr id="202" name="テキスト ボックス 201"/>
        <xdr:cNvSpPr txBox="1"/>
      </xdr:nvSpPr>
      <xdr:spPr>
        <a:xfrm>
          <a:off x="1719795" y="1336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158666</xdr:rowOff>
    </xdr:from>
    <xdr:to>
      <xdr:col>6</xdr:col>
      <xdr:colOff>38100</xdr:colOff>
      <xdr:row>78</xdr:row>
      <xdr:rowOff>88816</xdr:rowOff>
    </xdr:to>
    <xdr:sp macro="" textlink="">
      <xdr:nvSpPr>
        <xdr:cNvPr id="203" name="楕円 202"/>
        <xdr:cNvSpPr/>
      </xdr:nvSpPr>
      <xdr:spPr>
        <a:xfrm>
          <a:off x="1079500" y="133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79943</xdr:rowOff>
    </xdr:from>
    <xdr:ext cx="599010" cy="259045"/>
    <xdr:sp macro="" textlink="">
      <xdr:nvSpPr>
        <xdr:cNvPr id="204" name="テキスト ボックス 203"/>
        <xdr:cNvSpPr txBox="1"/>
      </xdr:nvSpPr>
      <xdr:spPr>
        <a:xfrm>
          <a:off x="830795" y="1345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15182</xdr:rowOff>
    </xdr:from>
    <xdr:to>
      <xdr:col>24</xdr:col>
      <xdr:colOff>63500</xdr:colOff>
      <xdr:row>98</xdr:row>
      <xdr:rowOff>40534</xdr:rowOff>
    </xdr:to>
    <xdr:cxnSp macro="">
      <xdr:nvCxnSpPr>
        <xdr:cNvPr id="232" name="直線コネクタ 231"/>
        <xdr:cNvCxnSpPr/>
      </xdr:nvCxnSpPr>
      <xdr:spPr>
        <a:xfrm flipV="1">
          <a:off x="3797300" y="16817282"/>
          <a:ext cx="8382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40534</xdr:rowOff>
    </xdr:from>
    <xdr:to>
      <xdr:col>19</xdr:col>
      <xdr:colOff>177800</xdr:colOff>
      <xdr:row>98</xdr:row>
      <xdr:rowOff>53541</xdr:rowOff>
    </xdr:to>
    <xdr:cxnSp macro="">
      <xdr:nvCxnSpPr>
        <xdr:cNvPr id="235" name="直線コネクタ 234"/>
        <xdr:cNvCxnSpPr/>
      </xdr:nvCxnSpPr>
      <xdr:spPr>
        <a:xfrm flipV="1">
          <a:off x="2908300" y="16842634"/>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53541</xdr:rowOff>
    </xdr:from>
    <xdr:to>
      <xdr:col>15</xdr:col>
      <xdr:colOff>50800</xdr:colOff>
      <xdr:row>98</xdr:row>
      <xdr:rowOff>78595</xdr:rowOff>
    </xdr:to>
    <xdr:cxnSp macro="">
      <xdr:nvCxnSpPr>
        <xdr:cNvPr id="238" name="直線コネクタ 237"/>
        <xdr:cNvCxnSpPr/>
      </xdr:nvCxnSpPr>
      <xdr:spPr>
        <a:xfrm flipV="1">
          <a:off x="2019300" y="16855641"/>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78595</xdr:rowOff>
    </xdr:from>
    <xdr:to>
      <xdr:col>10</xdr:col>
      <xdr:colOff>114300</xdr:colOff>
      <xdr:row>98</xdr:row>
      <xdr:rowOff>118028</xdr:rowOff>
    </xdr:to>
    <xdr:cxnSp macro="">
      <xdr:nvCxnSpPr>
        <xdr:cNvPr id="241" name="直線コネクタ 240"/>
        <xdr:cNvCxnSpPr/>
      </xdr:nvCxnSpPr>
      <xdr:spPr>
        <a:xfrm flipV="1">
          <a:off x="1130300" y="1688069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135832</xdr:rowOff>
    </xdr:from>
    <xdr:to>
      <xdr:col>24</xdr:col>
      <xdr:colOff>114300</xdr:colOff>
      <xdr:row>98</xdr:row>
      <xdr:rowOff>65982</xdr:rowOff>
    </xdr:to>
    <xdr:sp macro="" textlink="">
      <xdr:nvSpPr>
        <xdr:cNvPr id="251" name="楕円 250"/>
        <xdr:cNvSpPr/>
      </xdr:nvSpPr>
      <xdr:spPr>
        <a:xfrm>
          <a:off x="4584700" y="167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114259</xdr:rowOff>
    </xdr:from>
    <xdr:ext cx="534377" cy="259045"/>
    <xdr:sp macro="" textlink="">
      <xdr:nvSpPr>
        <xdr:cNvPr id="252" name="衛生費該当値テキスト"/>
        <xdr:cNvSpPr txBox="1"/>
      </xdr:nvSpPr>
      <xdr:spPr>
        <a:xfrm>
          <a:off x="4686300" y="1674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161184</xdr:rowOff>
    </xdr:from>
    <xdr:to>
      <xdr:col>20</xdr:col>
      <xdr:colOff>38100</xdr:colOff>
      <xdr:row>98</xdr:row>
      <xdr:rowOff>91334</xdr:rowOff>
    </xdr:to>
    <xdr:sp macro="" textlink="">
      <xdr:nvSpPr>
        <xdr:cNvPr id="253" name="楕円 252"/>
        <xdr:cNvSpPr/>
      </xdr:nvSpPr>
      <xdr:spPr>
        <a:xfrm>
          <a:off x="3746500" y="167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82461</xdr:rowOff>
    </xdr:from>
    <xdr:ext cx="534377" cy="259045"/>
    <xdr:sp macro="" textlink="">
      <xdr:nvSpPr>
        <xdr:cNvPr id="254" name="テキスト ボックス 253"/>
        <xdr:cNvSpPr txBox="1"/>
      </xdr:nvSpPr>
      <xdr:spPr>
        <a:xfrm>
          <a:off x="3530111" y="168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2741</xdr:rowOff>
    </xdr:from>
    <xdr:to>
      <xdr:col>15</xdr:col>
      <xdr:colOff>101600</xdr:colOff>
      <xdr:row>98</xdr:row>
      <xdr:rowOff>104341</xdr:rowOff>
    </xdr:to>
    <xdr:sp macro="" textlink="">
      <xdr:nvSpPr>
        <xdr:cNvPr id="255" name="楕円 254"/>
        <xdr:cNvSpPr/>
      </xdr:nvSpPr>
      <xdr:spPr>
        <a:xfrm>
          <a:off x="2857500" y="168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95468</xdr:rowOff>
    </xdr:from>
    <xdr:ext cx="534377" cy="259045"/>
    <xdr:sp macro="" textlink="">
      <xdr:nvSpPr>
        <xdr:cNvPr id="256" name="テキスト ボックス 255"/>
        <xdr:cNvSpPr txBox="1"/>
      </xdr:nvSpPr>
      <xdr:spPr>
        <a:xfrm>
          <a:off x="2641111" y="168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27795</xdr:rowOff>
    </xdr:from>
    <xdr:to>
      <xdr:col>10</xdr:col>
      <xdr:colOff>165100</xdr:colOff>
      <xdr:row>98</xdr:row>
      <xdr:rowOff>129395</xdr:rowOff>
    </xdr:to>
    <xdr:sp macro="" textlink="">
      <xdr:nvSpPr>
        <xdr:cNvPr id="257" name="楕円 256"/>
        <xdr:cNvSpPr/>
      </xdr:nvSpPr>
      <xdr:spPr>
        <a:xfrm>
          <a:off x="1968500" y="168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120522</xdr:rowOff>
    </xdr:from>
    <xdr:ext cx="534377" cy="259045"/>
    <xdr:sp macro="" textlink="">
      <xdr:nvSpPr>
        <xdr:cNvPr id="258" name="テキスト ボックス 257"/>
        <xdr:cNvSpPr txBox="1"/>
      </xdr:nvSpPr>
      <xdr:spPr>
        <a:xfrm>
          <a:off x="1752111" y="169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67228</xdr:rowOff>
    </xdr:from>
    <xdr:to>
      <xdr:col>6</xdr:col>
      <xdr:colOff>38100</xdr:colOff>
      <xdr:row>98</xdr:row>
      <xdr:rowOff>168828</xdr:rowOff>
    </xdr:to>
    <xdr:sp macro="" textlink="">
      <xdr:nvSpPr>
        <xdr:cNvPr id="259" name="楕円 258"/>
        <xdr:cNvSpPr/>
      </xdr:nvSpPr>
      <xdr:spPr>
        <a:xfrm>
          <a:off x="1079500" y="168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159955</xdr:rowOff>
    </xdr:from>
    <xdr:ext cx="534377" cy="259045"/>
    <xdr:sp macro="" textlink="">
      <xdr:nvSpPr>
        <xdr:cNvPr id="260" name="テキスト ボックス 259"/>
        <xdr:cNvSpPr txBox="1"/>
      </xdr:nvSpPr>
      <xdr:spPr>
        <a:xfrm>
          <a:off x="863111" y="1696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129870</xdr:rowOff>
    </xdr:from>
    <xdr:to>
      <xdr:col>55</xdr:col>
      <xdr:colOff>0</xdr:colOff>
      <xdr:row>37</xdr:row>
      <xdr:rowOff>132156</xdr:rowOff>
    </xdr:to>
    <xdr:cxnSp macro="">
      <xdr:nvCxnSpPr>
        <xdr:cNvPr id="287" name="直線コネクタ 286"/>
        <xdr:cNvCxnSpPr/>
      </xdr:nvCxnSpPr>
      <xdr:spPr>
        <a:xfrm flipV="1">
          <a:off x="9639300" y="64735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132156</xdr:rowOff>
    </xdr:from>
    <xdr:to>
      <xdr:col>50</xdr:col>
      <xdr:colOff>114300</xdr:colOff>
      <xdr:row>37</xdr:row>
      <xdr:rowOff>136042</xdr:rowOff>
    </xdr:to>
    <xdr:cxnSp macro="">
      <xdr:nvCxnSpPr>
        <xdr:cNvPr id="290" name="直線コネクタ 289"/>
        <xdr:cNvCxnSpPr/>
      </xdr:nvCxnSpPr>
      <xdr:spPr>
        <a:xfrm flipV="1">
          <a:off x="8750300" y="6475806"/>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91237</xdr:rowOff>
    </xdr:from>
    <xdr:to>
      <xdr:col>45</xdr:col>
      <xdr:colOff>177800</xdr:colOff>
      <xdr:row>37</xdr:row>
      <xdr:rowOff>136042</xdr:rowOff>
    </xdr:to>
    <xdr:cxnSp macro="">
      <xdr:nvCxnSpPr>
        <xdr:cNvPr id="293" name="直線コネクタ 292"/>
        <xdr:cNvCxnSpPr/>
      </xdr:nvCxnSpPr>
      <xdr:spPr>
        <a:xfrm>
          <a:off x="7861300" y="6434887"/>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2540</xdr:rowOff>
    </xdr:from>
    <xdr:to>
      <xdr:col>41</xdr:col>
      <xdr:colOff>50800</xdr:colOff>
      <xdr:row>37</xdr:row>
      <xdr:rowOff>91237</xdr:rowOff>
    </xdr:to>
    <xdr:cxnSp macro="">
      <xdr:nvCxnSpPr>
        <xdr:cNvPr id="296" name="直線コネクタ 295"/>
        <xdr:cNvCxnSpPr/>
      </xdr:nvCxnSpPr>
      <xdr:spPr>
        <a:xfrm>
          <a:off x="6972300" y="6346190"/>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306" name="楕円 305"/>
        <xdr:cNvSpPr/>
      </xdr:nvSpPr>
      <xdr:spPr>
        <a:xfrm>
          <a:off x="10426700" y="64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57497</xdr:rowOff>
    </xdr:from>
    <xdr:ext cx="378565" cy="259045"/>
    <xdr:sp macro="" textlink="">
      <xdr:nvSpPr>
        <xdr:cNvPr id="307" name="労働費該当値テキスト"/>
        <xdr:cNvSpPr txBox="1"/>
      </xdr:nvSpPr>
      <xdr:spPr>
        <a:xfrm>
          <a:off x="10528300" y="64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81356</xdr:rowOff>
    </xdr:from>
    <xdr:to>
      <xdr:col>50</xdr:col>
      <xdr:colOff>165100</xdr:colOff>
      <xdr:row>38</xdr:row>
      <xdr:rowOff>11506</xdr:rowOff>
    </xdr:to>
    <xdr:sp macro="" textlink="">
      <xdr:nvSpPr>
        <xdr:cNvPr id="308" name="楕円 307"/>
        <xdr:cNvSpPr/>
      </xdr:nvSpPr>
      <xdr:spPr>
        <a:xfrm>
          <a:off x="9588500" y="64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2633</xdr:rowOff>
    </xdr:from>
    <xdr:ext cx="378565" cy="259045"/>
    <xdr:sp macro="" textlink="">
      <xdr:nvSpPr>
        <xdr:cNvPr id="309" name="テキスト ボックス 308"/>
        <xdr:cNvSpPr txBox="1"/>
      </xdr:nvSpPr>
      <xdr:spPr>
        <a:xfrm>
          <a:off x="9450017" y="651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85242</xdr:rowOff>
    </xdr:from>
    <xdr:to>
      <xdr:col>46</xdr:col>
      <xdr:colOff>38100</xdr:colOff>
      <xdr:row>38</xdr:row>
      <xdr:rowOff>15393</xdr:rowOff>
    </xdr:to>
    <xdr:sp macro="" textlink="">
      <xdr:nvSpPr>
        <xdr:cNvPr id="310" name="楕円 309"/>
        <xdr:cNvSpPr/>
      </xdr:nvSpPr>
      <xdr:spPr>
        <a:xfrm>
          <a:off x="8699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6519</xdr:rowOff>
    </xdr:from>
    <xdr:ext cx="378565" cy="259045"/>
    <xdr:sp macro="" textlink="">
      <xdr:nvSpPr>
        <xdr:cNvPr id="311" name="テキスト ボックス 310"/>
        <xdr:cNvSpPr txBox="1"/>
      </xdr:nvSpPr>
      <xdr:spPr>
        <a:xfrm>
          <a:off x="8561017" y="652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40437</xdr:rowOff>
    </xdr:from>
    <xdr:to>
      <xdr:col>41</xdr:col>
      <xdr:colOff>101600</xdr:colOff>
      <xdr:row>37</xdr:row>
      <xdr:rowOff>142037</xdr:rowOff>
    </xdr:to>
    <xdr:sp macro="" textlink="">
      <xdr:nvSpPr>
        <xdr:cNvPr id="312" name="楕円 311"/>
        <xdr:cNvSpPr/>
      </xdr:nvSpPr>
      <xdr:spPr>
        <a:xfrm>
          <a:off x="7810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133164</xdr:rowOff>
    </xdr:from>
    <xdr:ext cx="378565" cy="259045"/>
    <xdr:sp macro="" textlink="">
      <xdr:nvSpPr>
        <xdr:cNvPr id="313" name="テキスト ボックス 312"/>
        <xdr:cNvSpPr txBox="1"/>
      </xdr:nvSpPr>
      <xdr:spPr>
        <a:xfrm>
          <a:off x="7672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123190</xdr:rowOff>
    </xdr:from>
    <xdr:to>
      <xdr:col>36</xdr:col>
      <xdr:colOff>165100</xdr:colOff>
      <xdr:row>37</xdr:row>
      <xdr:rowOff>53340</xdr:rowOff>
    </xdr:to>
    <xdr:sp macro="" textlink="">
      <xdr:nvSpPr>
        <xdr:cNvPr id="314" name="楕円 313"/>
        <xdr:cNvSpPr/>
      </xdr:nvSpPr>
      <xdr:spPr>
        <a:xfrm>
          <a:off x="6921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44467</xdr:rowOff>
    </xdr:from>
    <xdr:ext cx="469744" cy="259045"/>
    <xdr:sp macro="" textlink="">
      <xdr:nvSpPr>
        <xdr:cNvPr id="315" name="テキスト ボックス 314"/>
        <xdr:cNvSpPr txBox="1"/>
      </xdr:nvSpPr>
      <xdr:spPr>
        <a:xfrm>
          <a:off x="6737428"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21171</xdr:rowOff>
    </xdr:from>
    <xdr:to>
      <xdr:col>55</xdr:col>
      <xdr:colOff>0</xdr:colOff>
      <xdr:row>58</xdr:row>
      <xdr:rowOff>53327</xdr:rowOff>
    </xdr:to>
    <xdr:cxnSp macro="">
      <xdr:nvCxnSpPr>
        <xdr:cNvPr id="344" name="直線コネクタ 343"/>
        <xdr:cNvCxnSpPr/>
      </xdr:nvCxnSpPr>
      <xdr:spPr>
        <a:xfrm>
          <a:off x="9639300" y="9965271"/>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21171</xdr:rowOff>
    </xdr:from>
    <xdr:to>
      <xdr:col>50</xdr:col>
      <xdr:colOff>114300</xdr:colOff>
      <xdr:row>58</xdr:row>
      <xdr:rowOff>48526</xdr:rowOff>
    </xdr:to>
    <xdr:cxnSp macro="">
      <xdr:nvCxnSpPr>
        <xdr:cNvPr id="347" name="直線コネクタ 346"/>
        <xdr:cNvCxnSpPr/>
      </xdr:nvCxnSpPr>
      <xdr:spPr>
        <a:xfrm flipV="1">
          <a:off x="8750300" y="9965271"/>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105770</xdr:rowOff>
    </xdr:from>
    <xdr:ext cx="469744" cy="259045"/>
    <xdr:sp macro="" textlink="">
      <xdr:nvSpPr>
        <xdr:cNvPr id="349" name="テキスト ボックス 348"/>
        <xdr:cNvSpPr txBox="1"/>
      </xdr:nvSpPr>
      <xdr:spPr>
        <a:xfrm>
          <a:off x="9404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48526</xdr:rowOff>
    </xdr:from>
    <xdr:to>
      <xdr:col>45</xdr:col>
      <xdr:colOff>177800</xdr:colOff>
      <xdr:row>58</xdr:row>
      <xdr:rowOff>55804</xdr:rowOff>
    </xdr:to>
    <xdr:cxnSp macro="">
      <xdr:nvCxnSpPr>
        <xdr:cNvPr id="350" name="直線コネクタ 349"/>
        <xdr:cNvCxnSpPr/>
      </xdr:nvCxnSpPr>
      <xdr:spPr>
        <a:xfrm flipV="1">
          <a:off x="7861300" y="9992626"/>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55804</xdr:rowOff>
    </xdr:from>
    <xdr:to>
      <xdr:col>41</xdr:col>
      <xdr:colOff>50800</xdr:colOff>
      <xdr:row>58</xdr:row>
      <xdr:rowOff>67387</xdr:rowOff>
    </xdr:to>
    <xdr:cxnSp macro="">
      <xdr:nvCxnSpPr>
        <xdr:cNvPr id="353" name="直線コネクタ 352"/>
        <xdr:cNvCxnSpPr/>
      </xdr:nvCxnSpPr>
      <xdr:spPr>
        <a:xfrm flipV="1">
          <a:off x="6972300" y="999990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2527</xdr:rowOff>
    </xdr:from>
    <xdr:to>
      <xdr:col>55</xdr:col>
      <xdr:colOff>50800</xdr:colOff>
      <xdr:row>58</xdr:row>
      <xdr:rowOff>104127</xdr:rowOff>
    </xdr:to>
    <xdr:sp macro="" textlink="">
      <xdr:nvSpPr>
        <xdr:cNvPr id="363" name="楕円 362"/>
        <xdr:cNvSpPr/>
      </xdr:nvSpPr>
      <xdr:spPr>
        <a:xfrm>
          <a:off x="10426700" y="99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152404</xdr:rowOff>
    </xdr:from>
    <xdr:ext cx="469744" cy="259045"/>
    <xdr:sp macro="" textlink="">
      <xdr:nvSpPr>
        <xdr:cNvPr id="364" name="農林水産業費該当値テキスト"/>
        <xdr:cNvSpPr txBox="1"/>
      </xdr:nvSpPr>
      <xdr:spPr>
        <a:xfrm>
          <a:off x="10528300" y="992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141821</xdr:rowOff>
    </xdr:from>
    <xdr:to>
      <xdr:col>50</xdr:col>
      <xdr:colOff>165100</xdr:colOff>
      <xdr:row>58</xdr:row>
      <xdr:rowOff>71971</xdr:rowOff>
    </xdr:to>
    <xdr:sp macro="" textlink="">
      <xdr:nvSpPr>
        <xdr:cNvPr id="365" name="楕円 364"/>
        <xdr:cNvSpPr/>
      </xdr:nvSpPr>
      <xdr:spPr>
        <a:xfrm>
          <a:off x="9588500" y="99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88498</xdr:rowOff>
    </xdr:from>
    <xdr:ext cx="469744" cy="259045"/>
    <xdr:sp macro="" textlink="">
      <xdr:nvSpPr>
        <xdr:cNvPr id="366" name="テキスト ボックス 365"/>
        <xdr:cNvSpPr txBox="1"/>
      </xdr:nvSpPr>
      <xdr:spPr>
        <a:xfrm>
          <a:off x="9404428" y="968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169176</xdr:rowOff>
    </xdr:from>
    <xdr:to>
      <xdr:col>46</xdr:col>
      <xdr:colOff>38100</xdr:colOff>
      <xdr:row>58</xdr:row>
      <xdr:rowOff>99326</xdr:rowOff>
    </xdr:to>
    <xdr:sp macro="" textlink="">
      <xdr:nvSpPr>
        <xdr:cNvPr id="367" name="楕円 366"/>
        <xdr:cNvSpPr/>
      </xdr:nvSpPr>
      <xdr:spPr>
        <a:xfrm>
          <a:off x="8699500" y="99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115853</xdr:rowOff>
    </xdr:from>
    <xdr:ext cx="469744" cy="259045"/>
    <xdr:sp macro="" textlink="">
      <xdr:nvSpPr>
        <xdr:cNvPr id="368" name="テキスト ボックス 367"/>
        <xdr:cNvSpPr txBox="1"/>
      </xdr:nvSpPr>
      <xdr:spPr>
        <a:xfrm>
          <a:off x="8515428" y="971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5004</xdr:rowOff>
    </xdr:from>
    <xdr:to>
      <xdr:col>41</xdr:col>
      <xdr:colOff>101600</xdr:colOff>
      <xdr:row>58</xdr:row>
      <xdr:rowOff>106604</xdr:rowOff>
    </xdr:to>
    <xdr:sp macro="" textlink="">
      <xdr:nvSpPr>
        <xdr:cNvPr id="369" name="楕円 368"/>
        <xdr:cNvSpPr/>
      </xdr:nvSpPr>
      <xdr:spPr>
        <a:xfrm>
          <a:off x="7810500" y="9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97731</xdr:rowOff>
    </xdr:from>
    <xdr:ext cx="469744" cy="259045"/>
    <xdr:sp macro="" textlink="">
      <xdr:nvSpPr>
        <xdr:cNvPr id="370" name="テキスト ボックス 369"/>
        <xdr:cNvSpPr txBox="1"/>
      </xdr:nvSpPr>
      <xdr:spPr>
        <a:xfrm>
          <a:off x="7626428" y="1004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16587</xdr:rowOff>
    </xdr:from>
    <xdr:to>
      <xdr:col>36</xdr:col>
      <xdr:colOff>165100</xdr:colOff>
      <xdr:row>58</xdr:row>
      <xdr:rowOff>118187</xdr:rowOff>
    </xdr:to>
    <xdr:sp macro="" textlink="">
      <xdr:nvSpPr>
        <xdr:cNvPr id="371" name="楕円 370"/>
        <xdr:cNvSpPr/>
      </xdr:nvSpPr>
      <xdr:spPr>
        <a:xfrm>
          <a:off x="6921500" y="99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109314</xdr:rowOff>
    </xdr:from>
    <xdr:ext cx="469744" cy="259045"/>
    <xdr:sp macro="" textlink="">
      <xdr:nvSpPr>
        <xdr:cNvPr id="372" name="テキスト ボックス 371"/>
        <xdr:cNvSpPr txBox="1"/>
      </xdr:nvSpPr>
      <xdr:spPr>
        <a:xfrm>
          <a:off x="6737428" y="1005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xdr:rowOff>
    </xdr:from>
    <xdr:to>
      <xdr:col>55</xdr:col>
      <xdr:colOff>0</xdr:colOff>
      <xdr:row>78</xdr:row>
      <xdr:rowOff>5535</xdr:rowOff>
    </xdr:to>
    <xdr:cxnSp macro="">
      <xdr:nvCxnSpPr>
        <xdr:cNvPr id="399" name="直線コネクタ 398"/>
        <xdr:cNvCxnSpPr/>
      </xdr:nvCxnSpPr>
      <xdr:spPr>
        <a:xfrm>
          <a:off x="9639300" y="13373171"/>
          <a:ext cx="8382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167269</xdr:rowOff>
    </xdr:from>
    <xdr:to>
      <xdr:col>50</xdr:col>
      <xdr:colOff>114300</xdr:colOff>
      <xdr:row>78</xdr:row>
      <xdr:rowOff>71</xdr:rowOff>
    </xdr:to>
    <xdr:cxnSp macro="">
      <xdr:nvCxnSpPr>
        <xdr:cNvPr id="402" name="直線コネクタ 401"/>
        <xdr:cNvCxnSpPr/>
      </xdr:nvCxnSpPr>
      <xdr:spPr>
        <a:xfrm>
          <a:off x="8750300" y="1336891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167269</xdr:rowOff>
    </xdr:from>
    <xdr:to>
      <xdr:col>45</xdr:col>
      <xdr:colOff>177800</xdr:colOff>
      <xdr:row>78</xdr:row>
      <xdr:rowOff>8506</xdr:rowOff>
    </xdr:to>
    <xdr:cxnSp macro="">
      <xdr:nvCxnSpPr>
        <xdr:cNvPr id="405" name="直線コネクタ 404"/>
        <xdr:cNvCxnSpPr/>
      </xdr:nvCxnSpPr>
      <xdr:spPr>
        <a:xfrm flipV="1">
          <a:off x="7861300" y="13368919"/>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1535</xdr:rowOff>
    </xdr:from>
    <xdr:to>
      <xdr:col>41</xdr:col>
      <xdr:colOff>50800</xdr:colOff>
      <xdr:row>78</xdr:row>
      <xdr:rowOff>8506</xdr:rowOff>
    </xdr:to>
    <xdr:cxnSp macro="">
      <xdr:nvCxnSpPr>
        <xdr:cNvPr id="408" name="直線コネクタ 407"/>
        <xdr:cNvCxnSpPr/>
      </xdr:nvCxnSpPr>
      <xdr:spPr>
        <a:xfrm>
          <a:off x="6972300" y="13374635"/>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126185</xdr:rowOff>
    </xdr:from>
    <xdr:to>
      <xdr:col>55</xdr:col>
      <xdr:colOff>50800</xdr:colOff>
      <xdr:row>78</xdr:row>
      <xdr:rowOff>56335</xdr:rowOff>
    </xdr:to>
    <xdr:sp macro="" textlink="">
      <xdr:nvSpPr>
        <xdr:cNvPr id="418" name="楕円 417"/>
        <xdr:cNvSpPr/>
      </xdr:nvSpPr>
      <xdr:spPr>
        <a:xfrm>
          <a:off x="10426700" y="133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64653</xdr:rowOff>
    </xdr:from>
    <xdr:ext cx="469744" cy="259045"/>
    <xdr:sp macro="" textlink="">
      <xdr:nvSpPr>
        <xdr:cNvPr id="419" name="商工費該当値テキスト"/>
        <xdr:cNvSpPr txBox="1"/>
      </xdr:nvSpPr>
      <xdr:spPr>
        <a:xfrm>
          <a:off x="10528300" y="1326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120721</xdr:rowOff>
    </xdr:from>
    <xdr:to>
      <xdr:col>50</xdr:col>
      <xdr:colOff>165100</xdr:colOff>
      <xdr:row>78</xdr:row>
      <xdr:rowOff>50871</xdr:rowOff>
    </xdr:to>
    <xdr:sp macro="" textlink="">
      <xdr:nvSpPr>
        <xdr:cNvPr id="420" name="楕円 419"/>
        <xdr:cNvSpPr/>
      </xdr:nvSpPr>
      <xdr:spPr>
        <a:xfrm>
          <a:off x="9588500" y="133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41998</xdr:rowOff>
    </xdr:from>
    <xdr:ext cx="469744" cy="259045"/>
    <xdr:sp macro="" textlink="">
      <xdr:nvSpPr>
        <xdr:cNvPr id="421" name="テキスト ボックス 420"/>
        <xdr:cNvSpPr txBox="1"/>
      </xdr:nvSpPr>
      <xdr:spPr>
        <a:xfrm>
          <a:off x="9404428" y="134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116469</xdr:rowOff>
    </xdr:from>
    <xdr:to>
      <xdr:col>46</xdr:col>
      <xdr:colOff>38100</xdr:colOff>
      <xdr:row>78</xdr:row>
      <xdr:rowOff>46619</xdr:rowOff>
    </xdr:to>
    <xdr:sp macro="" textlink="">
      <xdr:nvSpPr>
        <xdr:cNvPr id="422" name="楕円 421"/>
        <xdr:cNvSpPr/>
      </xdr:nvSpPr>
      <xdr:spPr>
        <a:xfrm>
          <a:off x="8699500" y="133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37746</xdr:rowOff>
    </xdr:from>
    <xdr:ext cx="469744" cy="259045"/>
    <xdr:sp macro="" textlink="">
      <xdr:nvSpPr>
        <xdr:cNvPr id="423" name="テキスト ボックス 422"/>
        <xdr:cNvSpPr txBox="1"/>
      </xdr:nvSpPr>
      <xdr:spPr>
        <a:xfrm>
          <a:off x="8515428" y="1341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129156</xdr:rowOff>
    </xdr:from>
    <xdr:to>
      <xdr:col>41</xdr:col>
      <xdr:colOff>101600</xdr:colOff>
      <xdr:row>78</xdr:row>
      <xdr:rowOff>59306</xdr:rowOff>
    </xdr:to>
    <xdr:sp macro="" textlink="">
      <xdr:nvSpPr>
        <xdr:cNvPr id="424" name="楕円 423"/>
        <xdr:cNvSpPr/>
      </xdr:nvSpPr>
      <xdr:spPr>
        <a:xfrm>
          <a:off x="7810500" y="133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50433</xdr:rowOff>
    </xdr:from>
    <xdr:ext cx="469744" cy="259045"/>
    <xdr:sp macro="" textlink="">
      <xdr:nvSpPr>
        <xdr:cNvPr id="425" name="テキスト ボックス 424"/>
        <xdr:cNvSpPr txBox="1"/>
      </xdr:nvSpPr>
      <xdr:spPr>
        <a:xfrm>
          <a:off x="7626428" y="134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122185</xdr:rowOff>
    </xdr:from>
    <xdr:to>
      <xdr:col>36</xdr:col>
      <xdr:colOff>165100</xdr:colOff>
      <xdr:row>78</xdr:row>
      <xdr:rowOff>52335</xdr:rowOff>
    </xdr:to>
    <xdr:sp macro="" textlink="">
      <xdr:nvSpPr>
        <xdr:cNvPr id="426" name="楕円 425"/>
        <xdr:cNvSpPr/>
      </xdr:nvSpPr>
      <xdr:spPr>
        <a:xfrm>
          <a:off x="6921500" y="133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43462</xdr:rowOff>
    </xdr:from>
    <xdr:ext cx="469744" cy="259045"/>
    <xdr:sp macro="" textlink="">
      <xdr:nvSpPr>
        <xdr:cNvPr id="427" name="テキスト ボックス 426"/>
        <xdr:cNvSpPr txBox="1"/>
      </xdr:nvSpPr>
      <xdr:spPr>
        <a:xfrm>
          <a:off x="6737428" y="134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127355</xdr:rowOff>
    </xdr:from>
    <xdr:to>
      <xdr:col>55</xdr:col>
      <xdr:colOff>0</xdr:colOff>
      <xdr:row>98</xdr:row>
      <xdr:rowOff>1952</xdr:rowOff>
    </xdr:to>
    <xdr:cxnSp macro="">
      <xdr:nvCxnSpPr>
        <xdr:cNvPr id="459" name="直線コネクタ 458"/>
        <xdr:cNvCxnSpPr/>
      </xdr:nvCxnSpPr>
      <xdr:spPr>
        <a:xfrm>
          <a:off x="9639300" y="16758005"/>
          <a:ext cx="8382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127355</xdr:rowOff>
    </xdr:from>
    <xdr:to>
      <xdr:col>50</xdr:col>
      <xdr:colOff>114300</xdr:colOff>
      <xdr:row>98</xdr:row>
      <xdr:rowOff>809</xdr:rowOff>
    </xdr:to>
    <xdr:cxnSp macro="">
      <xdr:nvCxnSpPr>
        <xdr:cNvPr id="462" name="直線コネクタ 461"/>
        <xdr:cNvCxnSpPr/>
      </xdr:nvCxnSpPr>
      <xdr:spPr>
        <a:xfrm flipV="1">
          <a:off x="8750300" y="16758005"/>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4" name="テキスト ボックス 463"/>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809</xdr:rowOff>
    </xdr:from>
    <xdr:to>
      <xdr:col>45</xdr:col>
      <xdr:colOff>177800</xdr:colOff>
      <xdr:row>98</xdr:row>
      <xdr:rowOff>98552</xdr:rowOff>
    </xdr:to>
    <xdr:cxnSp macro="">
      <xdr:nvCxnSpPr>
        <xdr:cNvPr id="465" name="直線コネクタ 464"/>
        <xdr:cNvCxnSpPr/>
      </xdr:nvCxnSpPr>
      <xdr:spPr>
        <a:xfrm flipV="1">
          <a:off x="7861300" y="16802909"/>
          <a:ext cx="8890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55571</xdr:rowOff>
    </xdr:from>
    <xdr:ext cx="534377" cy="259045"/>
    <xdr:sp macro="" textlink="">
      <xdr:nvSpPr>
        <xdr:cNvPr id="467" name="テキスト ボックス 466"/>
        <xdr:cNvSpPr txBox="1"/>
      </xdr:nvSpPr>
      <xdr:spPr>
        <a:xfrm>
          <a:off x="8483111" y="168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45272</xdr:rowOff>
    </xdr:from>
    <xdr:to>
      <xdr:col>41</xdr:col>
      <xdr:colOff>50800</xdr:colOff>
      <xdr:row>98</xdr:row>
      <xdr:rowOff>98552</xdr:rowOff>
    </xdr:to>
    <xdr:cxnSp macro="">
      <xdr:nvCxnSpPr>
        <xdr:cNvPr id="468" name="直線コネクタ 467"/>
        <xdr:cNvCxnSpPr/>
      </xdr:nvCxnSpPr>
      <xdr:spPr>
        <a:xfrm>
          <a:off x="6972300" y="16847372"/>
          <a:ext cx="889000" cy="5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122602</xdr:rowOff>
    </xdr:from>
    <xdr:to>
      <xdr:col>55</xdr:col>
      <xdr:colOff>50800</xdr:colOff>
      <xdr:row>98</xdr:row>
      <xdr:rowOff>52752</xdr:rowOff>
    </xdr:to>
    <xdr:sp macro="" textlink="">
      <xdr:nvSpPr>
        <xdr:cNvPr id="478" name="楕円 477"/>
        <xdr:cNvSpPr/>
      </xdr:nvSpPr>
      <xdr:spPr>
        <a:xfrm>
          <a:off x="10426700" y="167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145479</xdr:rowOff>
    </xdr:from>
    <xdr:ext cx="534377" cy="259045"/>
    <xdr:sp macro="" textlink="">
      <xdr:nvSpPr>
        <xdr:cNvPr id="479" name="土木費該当値テキスト"/>
        <xdr:cNvSpPr txBox="1"/>
      </xdr:nvSpPr>
      <xdr:spPr>
        <a:xfrm>
          <a:off x="10528300" y="166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76555</xdr:rowOff>
    </xdr:from>
    <xdr:to>
      <xdr:col>50</xdr:col>
      <xdr:colOff>165100</xdr:colOff>
      <xdr:row>98</xdr:row>
      <xdr:rowOff>6705</xdr:rowOff>
    </xdr:to>
    <xdr:sp macro="" textlink="">
      <xdr:nvSpPr>
        <xdr:cNvPr id="480" name="楕円 479"/>
        <xdr:cNvSpPr/>
      </xdr:nvSpPr>
      <xdr:spPr>
        <a:xfrm>
          <a:off x="95885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23232</xdr:rowOff>
    </xdr:from>
    <xdr:ext cx="534377" cy="259045"/>
    <xdr:sp macro="" textlink="">
      <xdr:nvSpPr>
        <xdr:cNvPr id="481" name="テキスト ボックス 480"/>
        <xdr:cNvSpPr txBox="1"/>
      </xdr:nvSpPr>
      <xdr:spPr>
        <a:xfrm>
          <a:off x="9372111" y="164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121459</xdr:rowOff>
    </xdr:from>
    <xdr:to>
      <xdr:col>46</xdr:col>
      <xdr:colOff>38100</xdr:colOff>
      <xdr:row>98</xdr:row>
      <xdr:rowOff>51609</xdr:rowOff>
    </xdr:to>
    <xdr:sp macro="" textlink="">
      <xdr:nvSpPr>
        <xdr:cNvPr id="482" name="楕円 481"/>
        <xdr:cNvSpPr/>
      </xdr:nvSpPr>
      <xdr:spPr>
        <a:xfrm>
          <a:off x="8699500" y="167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68136</xdr:rowOff>
    </xdr:from>
    <xdr:ext cx="534377" cy="259045"/>
    <xdr:sp macro="" textlink="">
      <xdr:nvSpPr>
        <xdr:cNvPr id="483" name="テキスト ボックス 482"/>
        <xdr:cNvSpPr txBox="1"/>
      </xdr:nvSpPr>
      <xdr:spPr>
        <a:xfrm>
          <a:off x="8483111" y="1652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47752</xdr:rowOff>
    </xdr:from>
    <xdr:to>
      <xdr:col>41</xdr:col>
      <xdr:colOff>101600</xdr:colOff>
      <xdr:row>98</xdr:row>
      <xdr:rowOff>149352</xdr:rowOff>
    </xdr:to>
    <xdr:sp macro="" textlink="">
      <xdr:nvSpPr>
        <xdr:cNvPr id="484" name="楕円 483"/>
        <xdr:cNvSpPr/>
      </xdr:nvSpPr>
      <xdr:spPr>
        <a:xfrm>
          <a:off x="7810500" y="168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140479</xdr:rowOff>
    </xdr:from>
    <xdr:ext cx="534377" cy="259045"/>
    <xdr:sp macro="" textlink="">
      <xdr:nvSpPr>
        <xdr:cNvPr id="485" name="テキスト ボックス 484"/>
        <xdr:cNvSpPr txBox="1"/>
      </xdr:nvSpPr>
      <xdr:spPr>
        <a:xfrm>
          <a:off x="7594111" y="169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165922</xdr:rowOff>
    </xdr:from>
    <xdr:to>
      <xdr:col>36</xdr:col>
      <xdr:colOff>165100</xdr:colOff>
      <xdr:row>98</xdr:row>
      <xdr:rowOff>96072</xdr:rowOff>
    </xdr:to>
    <xdr:sp macro="" textlink="">
      <xdr:nvSpPr>
        <xdr:cNvPr id="486" name="楕円 485"/>
        <xdr:cNvSpPr/>
      </xdr:nvSpPr>
      <xdr:spPr>
        <a:xfrm>
          <a:off x="6921500" y="1679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87199</xdr:rowOff>
    </xdr:from>
    <xdr:ext cx="534377" cy="259045"/>
    <xdr:sp macro="" textlink="">
      <xdr:nvSpPr>
        <xdr:cNvPr id="487" name="テキスト ボックス 486"/>
        <xdr:cNvSpPr txBox="1"/>
      </xdr:nvSpPr>
      <xdr:spPr>
        <a:xfrm>
          <a:off x="6705111" y="168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92761</xdr:rowOff>
    </xdr:from>
    <xdr:to>
      <xdr:col>85</xdr:col>
      <xdr:colOff>127000</xdr:colOff>
      <xdr:row>35</xdr:row>
      <xdr:rowOff>98095</xdr:rowOff>
    </xdr:to>
    <xdr:cxnSp macro="">
      <xdr:nvCxnSpPr>
        <xdr:cNvPr id="517" name="直線コネクタ 516"/>
        <xdr:cNvCxnSpPr/>
      </xdr:nvCxnSpPr>
      <xdr:spPr>
        <a:xfrm>
          <a:off x="15481300" y="609351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92761</xdr:rowOff>
    </xdr:from>
    <xdr:to>
      <xdr:col>81</xdr:col>
      <xdr:colOff>50800</xdr:colOff>
      <xdr:row>36</xdr:row>
      <xdr:rowOff>11075</xdr:rowOff>
    </xdr:to>
    <xdr:cxnSp macro="">
      <xdr:nvCxnSpPr>
        <xdr:cNvPr id="520" name="直線コネクタ 519"/>
        <xdr:cNvCxnSpPr/>
      </xdr:nvCxnSpPr>
      <xdr:spPr>
        <a:xfrm flipV="1">
          <a:off x="14592300" y="6093511"/>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120574</xdr:rowOff>
    </xdr:from>
    <xdr:to>
      <xdr:col>76</xdr:col>
      <xdr:colOff>114300</xdr:colOff>
      <xdr:row>36</xdr:row>
      <xdr:rowOff>11075</xdr:rowOff>
    </xdr:to>
    <xdr:cxnSp macro="">
      <xdr:nvCxnSpPr>
        <xdr:cNvPr id="523" name="直線コネクタ 522"/>
        <xdr:cNvCxnSpPr/>
      </xdr:nvCxnSpPr>
      <xdr:spPr>
        <a:xfrm>
          <a:off x="13703300" y="5949874"/>
          <a:ext cx="889000" cy="2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120574</xdr:rowOff>
    </xdr:from>
    <xdr:to>
      <xdr:col>71</xdr:col>
      <xdr:colOff>177800</xdr:colOff>
      <xdr:row>36</xdr:row>
      <xdr:rowOff>60376</xdr:rowOff>
    </xdr:to>
    <xdr:cxnSp macro="">
      <xdr:nvCxnSpPr>
        <xdr:cNvPr id="526" name="直線コネクタ 525"/>
        <xdr:cNvCxnSpPr/>
      </xdr:nvCxnSpPr>
      <xdr:spPr>
        <a:xfrm flipV="1">
          <a:off x="12814300" y="5949874"/>
          <a:ext cx="889000"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28" name="テキスト ボックス 527"/>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47295</xdr:rowOff>
    </xdr:from>
    <xdr:to>
      <xdr:col>85</xdr:col>
      <xdr:colOff>177800</xdr:colOff>
      <xdr:row>35</xdr:row>
      <xdr:rowOff>148895</xdr:rowOff>
    </xdr:to>
    <xdr:sp macro="" textlink="">
      <xdr:nvSpPr>
        <xdr:cNvPr id="536" name="楕円 535"/>
        <xdr:cNvSpPr/>
      </xdr:nvSpPr>
      <xdr:spPr>
        <a:xfrm>
          <a:off x="16268700" y="60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25722</xdr:rowOff>
    </xdr:from>
    <xdr:ext cx="534377" cy="259045"/>
    <xdr:sp macro="" textlink="">
      <xdr:nvSpPr>
        <xdr:cNvPr id="537" name="消防費該当値テキスト"/>
        <xdr:cNvSpPr txBox="1"/>
      </xdr:nvSpPr>
      <xdr:spPr>
        <a:xfrm>
          <a:off x="16370300" y="6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41961</xdr:rowOff>
    </xdr:from>
    <xdr:to>
      <xdr:col>81</xdr:col>
      <xdr:colOff>101600</xdr:colOff>
      <xdr:row>35</xdr:row>
      <xdr:rowOff>143561</xdr:rowOff>
    </xdr:to>
    <xdr:sp macro="" textlink="">
      <xdr:nvSpPr>
        <xdr:cNvPr id="538" name="楕円 537"/>
        <xdr:cNvSpPr/>
      </xdr:nvSpPr>
      <xdr:spPr>
        <a:xfrm>
          <a:off x="15430500" y="6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134688</xdr:rowOff>
    </xdr:from>
    <xdr:ext cx="534377" cy="259045"/>
    <xdr:sp macro="" textlink="">
      <xdr:nvSpPr>
        <xdr:cNvPr id="539" name="テキスト ボックス 538"/>
        <xdr:cNvSpPr txBox="1"/>
      </xdr:nvSpPr>
      <xdr:spPr>
        <a:xfrm>
          <a:off x="15214111" y="61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131725</xdr:rowOff>
    </xdr:from>
    <xdr:to>
      <xdr:col>76</xdr:col>
      <xdr:colOff>165100</xdr:colOff>
      <xdr:row>36</xdr:row>
      <xdr:rowOff>61875</xdr:rowOff>
    </xdr:to>
    <xdr:sp macro="" textlink="">
      <xdr:nvSpPr>
        <xdr:cNvPr id="540" name="楕円 539"/>
        <xdr:cNvSpPr/>
      </xdr:nvSpPr>
      <xdr:spPr>
        <a:xfrm>
          <a:off x="14541500" y="61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53002</xdr:rowOff>
    </xdr:from>
    <xdr:ext cx="534377" cy="259045"/>
    <xdr:sp macro="" textlink="">
      <xdr:nvSpPr>
        <xdr:cNvPr id="541" name="テキスト ボックス 540"/>
        <xdr:cNvSpPr txBox="1"/>
      </xdr:nvSpPr>
      <xdr:spPr>
        <a:xfrm>
          <a:off x="14325111" y="62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69774</xdr:rowOff>
    </xdr:from>
    <xdr:to>
      <xdr:col>72</xdr:col>
      <xdr:colOff>38100</xdr:colOff>
      <xdr:row>34</xdr:row>
      <xdr:rowOff>171374</xdr:rowOff>
    </xdr:to>
    <xdr:sp macro="" textlink="">
      <xdr:nvSpPr>
        <xdr:cNvPr id="542" name="楕円 541"/>
        <xdr:cNvSpPr/>
      </xdr:nvSpPr>
      <xdr:spPr>
        <a:xfrm>
          <a:off x="13652500" y="58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16451</xdr:rowOff>
    </xdr:from>
    <xdr:ext cx="534377" cy="259045"/>
    <xdr:sp macro="" textlink="">
      <xdr:nvSpPr>
        <xdr:cNvPr id="543" name="テキスト ボックス 542"/>
        <xdr:cNvSpPr txBox="1"/>
      </xdr:nvSpPr>
      <xdr:spPr>
        <a:xfrm>
          <a:off x="13436111" y="56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9576</xdr:rowOff>
    </xdr:from>
    <xdr:to>
      <xdr:col>67</xdr:col>
      <xdr:colOff>101600</xdr:colOff>
      <xdr:row>36</xdr:row>
      <xdr:rowOff>111176</xdr:rowOff>
    </xdr:to>
    <xdr:sp macro="" textlink="">
      <xdr:nvSpPr>
        <xdr:cNvPr id="544" name="楕円 543"/>
        <xdr:cNvSpPr/>
      </xdr:nvSpPr>
      <xdr:spPr>
        <a:xfrm>
          <a:off x="12763500" y="61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102303</xdr:rowOff>
    </xdr:from>
    <xdr:ext cx="534377" cy="259045"/>
    <xdr:sp macro="" textlink="">
      <xdr:nvSpPr>
        <xdr:cNvPr id="545" name="テキスト ボックス 544"/>
        <xdr:cNvSpPr txBox="1"/>
      </xdr:nvSpPr>
      <xdr:spPr>
        <a:xfrm>
          <a:off x="12547111" y="62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162720</xdr:rowOff>
    </xdr:from>
    <xdr:to>
      <xdr:col>85</xdr:col>
      <xdr:colOff>127000</xdr:colOff>
      <xdr:row>58</xdr:row>
      <xdr:rowOff>6975</xdr:rowOff>
    </xdr:to>
    <xdr:cxnSp macro="">
      <xdr:nvCxnSpPr>
        <xdr:cNvPr id="573" name="直線コネクタ 572"/>
        <xdr:cNvCxnSpPr/>
      </xdr:nvCxnSpPr>
      <xdr:spPr>
        <a:xfrm flipV="1">
          <a:off x="15481300" y="9935370"/>
          <a:ext cx="8382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144775</xdr:rowOff>
    </xdr:from>
    <xdr:to>
      <xdr:col>81</xdr:col>
      <xdr:colOff>50800</xdr:colOff>
      <xdr:row>58</xdr:row>
      <xdr:rowOff>6975</xdr:rowOff>
    </xdr:to>
    <xdr:cxnSp macro="">
      <xdr:nvCxnSpPr>
        <xdr:cNvPr id="576" name="直線コネクタ 575"/>
        <xdr:cNvCxnSpPr/>
      </xdr:nvCxnSpPr>
      <xdr:spPr>
        <a:xfrm>
          <a:off x="14592300" y="9917425"/>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144775</xdr:rowOff>
    </xdr:from>
    <xdr:to>
      <xdr:col>76</xdr:col>
      <xdr:colOff>114300</xdr:colOff>
      <xdr:row>57</xdr:row>
      <xdr:rowOff>150970</xdr:rowOff>
    </xdr:to>
    <xdr:cxnSp macro="">
      <xdr:nvCxnSpPr>
        <xdr:cNvPr id="579" name="直線コネクタ 578"/>
        <xdr:cNvCxnSpPr/>
      </xdr:nvCxnSpPr>
      <xdr:spPr>
        <a:xfrm flipV="1">
          <a:off x="13703300" y="9917425"/>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150970</xdr:rowOff>
    </xdr:from>
    <xdr:to>
      <xdr:col>71</xdr:col>
      <xdr:colOff>177800</xdr:colOff>
      <xdr:row>57</xdr:row>
      <xdr:rowOff>154422</xdr:rowOff>
    </xdr:to>
    <xdr:cxnSp macro="">
      <xdr:nvCxnSpPr>
        <xdr:cNvPr id="582" name="直線コネクタ 581"/>
        <xdr:cNvCxnSpPr/>
      </xdr:nvCxnSpPr>
      <xdr:spPr>
        <a:xfrm flipV="1">
          <a:off x="12814300" y="9923620"/>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111920</xdr:rowOff>
    </xdr:from>
    <xdr:to>
      <xdr:col>85</xdr:col>
      <xdr:colOff>177800</xdr:colOff>
      <xdr:row>58</xdr:row>
      <xdr:rowOff>42070</xdr:rowOff>
    </xdr:to>
    <xdr:sp macro="" textlink="">
      <xdr:nvSpPr>
        <xdr:cNvPr id="592" name="楕円 591"/>
        <xdr:cNvSpPr/>
      </xdr:nvSpPr>
      <xdr:spPr>
        <a:xfrm>
          <a:off x="16268700" y="98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26847</xdr:rowOff>
    </xdr:from>
    <xdr:ext cx="534377" cy="259045"/>
    <xdr:sp macro="" textlink="">
      <xdr:nvSpPr>
        <xdr:cNvPr id="593" name="教育費該当値テキスト"/>
        <xdr:cNvSpPr txBox="1"/>
      </xdr:nvSpPr>
      <xdr:spPr>
        <a:xfrm>
          <a:off x="16370300" y="97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127625</xdr:rowOff>
    </xdr:from>
    <xdr:to>
      <xdr:col>81</xdr:col>
      <xdr:colOff>101600</xdr:colOff>
      <xdr:row>58</xdr:row>
      <xdr:rowOff>57775</xdr:rowOff>
    </xdr:to>
    <xdr:sp macro="" textlink="">
      <xdr:nvSpPr>
        <xdr:cNvPr id="594" name="楕円 593"/>
        <xdr:cNvSpPr/>
      </xdr:nvSpPr>
      <xdr:spPr>
        <a:xfrm>
          <a:off x="15430500" y="99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48902</xdr:rowOff>
    </xdr:from>
    <xdr:ext cx="534377" cy="259045"/>
    <xdr:sp macro="" textlink="">
      <xdr:nvSpPr>
        <xdr:cNvPr id="595" name="テキスト ボックス 594"/>
        <xdr:cNvSpPr txBox="1"/>
      </xdr:nvSpPr>
      <xdr:spPr>
        <a:xfrm>
          <a:off x="15214111" y="999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93975</xdr:rowOff>
    </xdr:from>
    <xdr:to>
      <xdr:col>76</xdr:col>
      <xdr:colOff>165100</xdr:colOff>
      <xdr:row>58</xdr:row>
      <xdr:rowOff>24125</xdr:rowOff>
    </xdr:to>
    <xdr:sp macro="" textlink="">
      <xdr:nvSpPr>
        <xdr:cNvPr id="596" name="楕円 595"/>
        <xdr:cNvSpPr/>
      </xdr:nvSpPr>
      <xdr:spPr>
        <a:xfrm>
          <a:off x="14541500" y="98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15252</xdr:rowOff>
    </xdr:from>
    <xdr:ext cx="534377" cy="259045"/>
    <xdr:sp macro="" textlink="">
      <xdr:nvSpPr>
        <xdr:cNvPr id="597" name="テキスト ボックス 596"/>
        <xdr:cNvSpPr txBox="1"/>
      </xdr:nvSpPr>
      <xdr:spPr>
        <a:xfrm>
          <a:off x="14325111" y="99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100170</xdr:rowOff>
    </xdr:from>
    <xdr:to>
      <xdr:col>72</xdr:col>
      <xdr:colOff>38100</xdr:colOff>
      <xdr:row>58</xdr:row>
      <xdr:rowOff>30320</xdr:rowOff>
    </xdr:to>
    <xdr:sp macro="" textlink="">
      <xdr:nvSpPr>
        <xdr:cNvPr id="598" name="楕円 597"/>
        <xdr:cNvSpPr/>
      </xdr:nvSpPr>
      <xdr:spPr>
        <a:xfrm>
          <a:off x="13652500" y="98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21447</xdr:rowOff>
    </xdr:from>
    <xdr:ext cx="534377" cy="259045"/>
    <xdr:sp macro="" textlink="">
      <xdr:nvSpPr>
        <xdr:cNvPr id="599" name="テキスト ボックス 598"/>
        <xdr:cNvSpPr txBox="1"/>
      </xdr:nvSpPr>
      <xdr:spPr>
        <a:xfrm>
          <a:off x="13436111" y="99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103622</xdr:rowOff>
    </xdr:from>
    <xdr:to>
      <xdr:col>67</xdr:col>
      <xdr:colOff>101600</xdr:colOff>
      <xdr:row>58</xdr:row>
      <xdr:rowOff>33772</xdr:rowOff>
    </xdr:to>
    <xdr:sp macro="" textlink="">
      <xdr:nvSpPr>
        <xdr:cNvPr id="600" name="楕円 599"/>
        <xdr:cNvSpPr/>
      </xdr:nvSpPr>
      <xdr:spPr>
        <a:xfrm>
          <a:off x="12763500" y="98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24899</xdr:rowOff>
    </xdr:from>
    <xdr:ext cx="534377" cy="259045"/>
    <xdr:sp macro="" textlink="">
      <xdr:nvSpPr>
        <xdr:cNvPr id="601" name="テキスト ボックス 600"/>
        <xdr:cNvSpPr txBox="1"/>
      </xdr:nvSpPr>
      <xdr:spPr>
        <a:xfrm>
          <a:off x="12547111" y="99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65895</xdr:rowOff>
    </xdr:from>
    <xdr:to>
      <xdr:col>85</xdr:col>
      <xdr:colOff>127000</xdr:colOff>
      <xdr:row>79</xdr:row>
      <xdr:rowOff>92673</xdr:rowOff>
    </xdr:to>
    <xdr:cxnSp macro="">
      <xdr:nvCxnSpPr>
        <xdr:cNvPr id="632" name="直線コネクタ 631"/>
        <xdr:cNvCxnSpPr/>
      </xdr:nvCxnSpPr>
      <xdr:spPr>
        <a:xfrm flipV="1">
          <a:off x="15481300" y="13610445"/>
          <a:ext cx="8382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92673</xdr:rowOff>
    </xdr:from>
    <xdr:to>
      <xdr:col>81</xdr:col>
      <xdr:colOff>50800</xdr:colOff>
      <xdr:row>79</xdr:row>
      <xdr:rowOff>98879</xdr:rowOff>
    </xdr:to>
    <xdr:cxnSp macro="">
      <xdr:nvCxnSpPr>
        <xdr:cNvPr id="635" name="直線コネクタ 634"/>
        <xdr:cNvCxnSpPr/>
      </xdr:nvCxnSpPr>
      <xdr:spPr>
        <a:xfrm flipV="1">
          <a:off x="14592300" y="13637223"/>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71447</xdr:rowOff>
    </xdr:from>
    <xdr:to>
      <xdr:col>76</xdr:col>
      <xdr:colOff>114300</xdr:colOff>
      <xdr:row>79</xdr:row>
      <xdr:rowOff>98879</xdr:rowOff>
    </xdr:to>
    <xdr:cxnSp macro="">
      <xdr:nvCxnSpPr>
        <xdr:cNvPr id="638" name="直線コネクタ 637"/>
        <xdr:cNvCxnSpPr/>
      </xdr:nvCxnSpPr>
      <xdr:spPr>
        <a:xfrm>
          <a:off x="13703300" y="1361599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160601</xdr:rowOff>
    </xdr:from>
    <xdr:to>
      <xdr:col>71</xdr:col>
      <xdr:colOff>177800</xdr:colOff>
      <xdr:row>79</xdr:row>
      <xdr:rowOff>71447</xdr:rowOff>
    </xdr:to>
    <xdr:cxnSp macro="">
      <xdr:nvCxnSpPr>
        <xdr:cNvPr id="641" name="直線コネクタ 640"/>
        <xdr:cNvCxnSpPr/>
      </xdr:nvCxnSpPr>
      <xdr:spPr>
        <a:xfrm>
          <a:off x="12814300" y="1353370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15095</xdr:rowOff>
    </xdr:from>
    <xdr:to>
      <xdr:col>85</xdr:col>
      <xdr:colOff>177800</xdr:colOff>
      <xdr:row>79</xdr:row>
      <xdr:rowOff>116695</xdr:rowOff>
    </xdr:to>
    <xdr:sp macro="" textlink="">
      <xdr:nvSpPr>
        <xdr:cNvPr id="651" name="楕円 650"/>
        <xdr:cNvSpPr/>
      </xdr:nvSpPr>
      <xdr:spPr>
        <a:xfrm>
          <a:off x="16268700" y="135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101472</xdr:rowOff>
    </xdr:from>
    <xdr:ext cx="378565" cy="259045"/>
    <xdr:sp macro="" textlink="">
      <xdr:nvSpPr>
        <xdr:cNvPr id="652" name="災害復旧費該当値テキスト"/>
        <xdr:cNvSpPr txBox="1"/>
      </xdr:nvSpPr>
      <xdr:spPr>
        <a:xfrm>
          <a:off x="16370300" y="13474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41873</xdr:rowOff>
    </xdr:from>
    <xdr:to>
      <xdr:col>81</xdr:col>
      <xdr:colOff>101600</xdr:colOff>
      <xdr:row>79</xdr:row>
      <xdr:rowOff>143473</xdr:rowOff>
    </xdr:to>
    <xdr:sp macro="" textlink="">
      <xdr:nvSpPr>
        <xdr:cNvPr id="653" name="楕円 652"/>
        <xdr:cNvSpPr/>
      </xdr:nvSpPr>
      <xdr:spPr>
        <a:xfrm>
          <a:off x="15430500" y="135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134600</xdr:rowOff>
    </xdr:from>
    <xdr:ext cx="313932" cy="259045"/>
    <xdr:sp macro="" textlink="">
      <xdr:nvSpPr>
        <xdr:cNvPr id="654" name="テキスト ボックス 653"/>
        <xdr:cNvSpPr txBox="1"/>
      </xdr:nvSpPr>
      <xdr:spPr>
        <a:xfrm>
          <a:off x="15324333" y="13679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20647</xdr:rowOff>
    </xdr:from>
    <xdr:to>
      <xdr:col>72</xdr:col>
      <xdr:colOff>38100</xdr:colOff>
      <xdr:row>79</xdr:row>
      <xdr:rowOff>122247</xdr:rowOff>
    </xdr:to>
    <xdr:sp macro="" textlink="">
      <xdr:nvSpPr>
        <xdr:cNvPr id="657" name="楕円 656"/>
        <xdr:cNvSpPr/>
      </xdr:nvSpPr>
      <xdr:spPr>
        <a:xfrm>
          <a:off x="13652500" y="135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113374</xdr:rowOff>
    </xdr:from>
    <xdr:ext cx="313932" cy="259045"/>
    <xdr:sp macro="" textlink="">
      <xdr:nvSpPr>
        <xdr:cNvPr id="658" name="テキスト ボックス 657"/>
        <xdr:cNvSpPr txBox="1"/>
      </xdr:nvSpPr>
      <xdr:spPr>
        <a:xfrm>
          <a:off x="13546333" y="13657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109801</xdr:rowOff>
    </xdr:from>
    <xdr:to>
      <xdr:col>67</xdr:col>
      <xdr:colOff>101600</xdr:colOff>
      <xdr:row>79</xdr:row>
      <xdr:rowOff>39951</xdr:rowOff>
    </xdr:to>
    <xdr:sp macro="" textlink="">
      <xdr:nvSpPr>
        <xdr:cNvPr id="659" name="楕円 658"/>
        <xdr:cNvSpPr/>
      </xdr:nvSpPr>
      <xdr:spPr>
        <a:xfrm>
          <a:off x="12763500" y="134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31078</xdr:rowOff>
    </xdr:from>
    <xdr:ext cx="378565" cy="259045"/>
    <xdr:sp macro="" textlink="">
      <xdr:nvSpPr>
        <xdr:cNvPr id="660" name="テキスト ボックス 659"/>
        <xdr:cNvSpPr txBox="1"/>
      </xdr:nvSpPr>
      <xdr:spPr>
        <a:xfrm>
          <a:off x="12625017" y="1357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25115</xdr:rowOff>
    </xdr:from>
    <xdr:to>
      <xdr:col>85</xdr:col>
      <xdr:colOff>127000</xdr:colOff>
      <xdr:row>96</xdr:row>
      <xdr:rowOff>41421</xdr:rowOff>
    </xdr:to>
    <xdr:cxnSp macro="">
      <xdr:nvCxnSpPr>
        <xdr:cNvPr id="689" name="直線コネクタ 688"/>
        <xdr:cNvCxnSpPr/>
      </xdr:nvCxnSpPr>
      <xdr:spPr>
        <a:xfrm flipV="1">
          <a:off x="15481300" y="16484315"/>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41421</xdr:rowOff>
    </xdr:from>
    <xdr:to>
      <xdr:col>81</xdr:col>
      <xdr:colOff>50800</xdr:colOff>
      <xdr:row>96</xdr:row>
      <xdr:rowOff>55766</xdr:rowOff>
    </xdr:to>
    <xdr:cxnSp macro="">
      <xdr:nvCxnSpPr>
        <xdr:cNvPr id="692" name="直線コネクタ 691"/>
        <xdr:cNvCxnSpPr/>
      </xdr:nvCxnSpPr>
      <xdr:spPr>
        <a:xfrm flipV="1">
          <a:off x="14592300" y="16500621"/>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50146</xdr:rowOff>
    </xdr:from>
    <xdr:to>
      <xdr:col>76</xdr:col>
      <xdr:colOff>114300</xdr:colOff>
      <xdr:row>96</xdr:row>
      <xdr:rowOff>55766</xdr:rowOff>
    </xdr:to>
    <xdr:cxnSp macro="">
      <xdr:nvCxnSpPr>
        <xdr:cNvPr id="695" name="直線コネクタ 694"/>
        <xdr:cNvCxnSpPr/>
      </xdr:nvCxnSpPr>
      <xdr:spPr>
        <a:xfrm>
          <a:off x="13703300" y="16509346"/>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44183</xdr:rowOff>
    </xdr:from>
    <xdr:to>
      <xdr:col>71</xdr:col>
      <xdr:colOff>177800</xdr:colOff>
      <xdr:row>96</xdr:row>
      <xdr:rowOff>50146</xdr:rowOff>
    </xdr:to>
    <xdr:cxnSp macro="">
      <xdr:nvCxnSpPr>
        <xdr:cNvPr id="698" name="直線コネクタ 697"/>
        <xdr:cNvCxnSpPr/>
      </xdr:nvCxnSpPr>
      <xdr:spPr>
        <a:xfrm>
          <a:off x="12814300" y="16503383"/>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145765</xdr:rowOff>
    </xdr:from>
    <xdr:to>
      <xdr:col>85</xdr:col>
      <xdr:colOff>177800</xdr:colOff>
      <xdr:row>96</xdr:row>
      <xdr:rowOff>75915</xdr:rowOff>
    </xdr:to>
    <xdr:sp macro="" textlink="">
      <xdr:nvSpPr>
        <xdr:cNvPr id="708" name="楕円 707"/>
        <xdr:cNvSpPr/>
      </xdr:nvSpPr>
      <xdr:spPr>
        <a:xfrm>
          <a:off x="16268700" y="164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124192</xdr:rowOff>
    </xdr:from>
    <xdr:ext cx="534377" cy="259045"/>
    <xdr:sp macro="" textlink="">
      <xdr:nvSpPr>
        <xdr:cNvPr id="709" name="公債費該当値テキスト"/>
        <xdr:cNvSpPr txBox="1"/>
      </xdr:nvSpPr>
      <xdr:spPr>
        <a:xfrm>
          <a:off x="16370300" y="164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162071</xdr:rowOff>
    </xdr:from>
    <xdr:to>
      <xdr:col>81</xdr:col>
      <xdr:colOff>101600</xdr:colOff>
      <xdr:row>96</xdr:row>
      <xdr:rowOff>92221</xdr:rowOff>
    </xdr:to>
    <xdr:sp macro="" textlink="">
      <xdr:nvSpPr>
        <xdr:cNvPr id="710" name="楕円 709"/>
        <xdr:cNvSpPr/>
      </xdr:nvSpPr>
      <xdr:spPr>
        <a:xfrm>
          <a:off x="15430500" y="164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83348</xdr:rowOff>
    </xdr:from>
    <xdr:ext cx="534377" cy="259045"/>
    <xdr:sp macro="" textlink="">
      <xdr:nvSpPr>
        <xdr:cNvPr id="711" name="テキスト ボックス 710"/>
        <xdr:cNvSpPr txBox="1"/>
      </xdr:nvSpPr>
      <xdr:spPr>
        <a:xfrm>
          <a:off x="15214111" y="165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4966</xdr:rowOff>
    </xdr:from>
    <xdr:to>
      <xdr:col>76</xdr:col>
      <xdr:colOff>165100</xdr:colOff>
      <xdr:row>96</xdr:row>
      <xdr:rowOff>106566</xdr:rowOff>
    </xdr:to>
    <xdr:sp macro="" textlink="">
      <xdr:nvSpPr>
        <xdr:cNvPr id="712" name="楕円 711"/>
        <xdr:cNvSpPr/>
      </xdr:nvSpPr>
      <xdr:spPr>
        <a:xfrm>
          <a:off x="14541500" y="164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97693</xdr:rowOff>
    </xdr:from>
    <xdr:ext cx="534377" cy="259045"/>
    <xdr:sp macro="" textlink="">
      <xdr:nvSpPr>
        <xdr:cNvPr id="713" name="テキスト ボックス 712"/>
        <xdr:cNvSpPr txBox="1"/>
      </xdr:nvSpPr>
      <xdr:spPr>
        <a:xfrm>
          <a:off x="14325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170796</xdr:rowOff>
    </xdr:from>
    <xdr:to>
      <xdr:col>72</xdr:col>
      <xdr:colOff>38100</xdr:colOff>
      <xdr:row>96</xdr:row>
      <xdr:rowOff>100946</xdr:rowOff>
    </xdr:to>
    <xdr:sp macro="" textlink="">
      <xdr:nvSpPr>
        <xdr:cNvPr id="714" name="楕円 713"/>
        <xdr:cNvSpPr/>
      </xdr:nvSpPr>
      <xdr:spPr>
        <a:xfrm>
          <a:off x="13652500" y="164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92073</xdr:rowOff>
    </xdr:from>
    <xdr:ext cx="534377" cy="259045"/>
    <xdr:sp macro="" textlink="">
      <xdr:nvSpPr>
        <xdr:cNvPr id="715" name="テキスト ボックス 714"/>
        <xdr:cNvSpPr txBox="1"/>
      </xdr:nvSpPr>
      <xdr:spPr>
        <a:xfrm>
          <a:off x="13436111" y="165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164833</xdr:rowOff>
    </xdr:from>
    <xdr:to>
      <xdr:col>67</xdr:col>
      <xdr:colOff>101600</xdr:colOff>
      <xdr:row>96</xdr:row>
      <xdr:rowOff>94983</xdr:rowOff>
    </xdr:to>
    <xdr:sp macro="" textlink="">
      <xdr:nvSpPr>
        <xdr:cNvPr id="716" name="楕円 715"/>
        <xdr:cNvSpPr/>
      </xdr:nvSpPr>
      <xdr:spPr>
        <a:xfrm>
          <a:off x="12763500" y="164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86110</xdr:rowOff>
    </xdr:from>
    <xdr:ext cx="534377" cy="259045"/>
    <xdr:sp macro="" textlink="">
      <xdr:nvSpPr>
        <xdr:cNvPr id="717" name="テキスト ボックス 716"/>
        <xdr:cNvSpPr txBox="1"/>
      </xdr:nvSpPr>
      <xdr:spPr>
        <a:xfrm>
          <a:off x="12547111" y="165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総務費は、前年度と比較して</a:t>
          </a:r>
          <a:r>
            <a:rPr kumimoji="1" lang="en-US" altLang="ja-JP" sz="1100" baseline="0">
              <a:solidFill>
                <a:schemeClr val="dk1"/>
              </a:solidFill>
              <a:effectLst/>
              <a:latin typeface="+mn-lt"/>
              <a:ea typeface="+mn-ea"/>
              <a:cs typeface="+mn-cs"/>
            </a:rPr>
            <a:t>2,564</a:t>
          </a:r>
          <a:r>
            <a:rPr kumimoji="1" lang="ja-JP" altLang="en-US" sz="1100" baseline="0">
              <a:solidFill>
                <a:schemeClr val="dk1"/>
              </a:solidFill>
              <a:effectLst/>
              <a:latin typeface="+mn-lt"/>
              <a:ea typeface="+mn-ea"/>
              <a:cs typeface="+mn-cs"/>
            </a:rPr>
            <a:t>円増加した。これは、財政調整基金を前年度よりも多く積み立てたこと、ふるさと納税業務委託関連経費が増加したことが主な要因である。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民生費は、前年度と比較して</a:t>
          </a:r>
          <a:r>
            <a:rPr kumimoji="1" lang="en-US" altLang="ja-JP" sz="1100" baseline="0">
              <a:solidFill>
                <a:schemeClr val="dk1"/>
              </a:solidFill>
              <a:effectLst/>
              <a:latin typeface="+mn-lt"/>
              <a:ea typeface="+mn-ea"/>
              <a:cs typeface="+mn-cs"/>
            </a:rPr>
            <a:t>5,442</a:t>
          </a:r>
          <a:r>
            <a:rPr kumimoji="1" lang="ja-JP" altLang="en-US" sz="1100" baseline="0">
              <a:solidFill>
                <a:schemeClr val="dk1"/>
              </a:solidFill>
              <a:effectLst/>
              <a:latin typeface="+mn-lt"/>
              <a:ea typeface="+mn-ea"/>
              <a:cs typeface="+mn-cs"/>
            </a:rPr>
            <a:t>円増加した。これは、民間保育所や認定こども園の施設整備に</a:t>
          </a:r>
          <a:r>
            <a:rPr lang="ja-JP" altLang="en-US" sz="1100" b="0" i="0" u="none" strike="noStrike" baseline="0" smtClean="0">
              <a:solidFill>
                <a:schemeClr val="dk1"/>
              </a:solidFill>
              <a:latin typeface="+mn-lt"/>
              <a:ea typeface="+mn-ea"/>
              <a:cs typeface="+mn-cs"/>
            </a:rPr>
            <a:t>対する補助を行ったことが主な要因である。</a:t>
          </a:r>
          <a:endParaRPr lang="en-US" altLang="ja-JP" sz="1100" b="0" i="0" u="none" strike="noStrike" baseline="0" smtClean="0">
            <a:solidFill>
              <a:schemeClr val="dk1"/>
            </a:solidFill>
            <a:latin typeface="+mn-lt"/>
            <a:ea typeface="+mn-ea"/>
            <a:cs typeface="+mn-cs"/>
          </a:endParaRPr>
        </a:p>
        <a:p>
          <a:r>
            <a:rPr kumimoji="1" lang="ja-JP" altLang="en-US" sz="1100" baseline="0">
              <a:solidFill>
                <a:schemeClr val="dk1"/>
              </a:solidFill>
              <a:effectLst/>
              <a:latin typeface="+mn-lt"/>
              <a:ea typeface="+mn-ea"/>
              <a:cs typeface="+mn-cs"/>
            </a:rPr>
            <a:t>土木費は、前年度と比較して、</a:t>
          </a:r>
          <a:r>
            <a:rPr kumimoji="1" lang="en-US" altLang="ja-JP" sz="1100" baseline="0">
              <a:solidFill>
                <a:schemeClr val="dk1"/>
              </a:solidFill>
              <a:effectLst/>
              <a:latin typeface="+mn-lt"/>
              <a:ea typeface="+mn-ea"/>
              <a:cs typeface="+mn-cs"/>
            </a:rPr>
            <a:t>2,820</a:t>
          </a:r>
          <a:r>
            <a:rPr kumimoji="1" lang="ja-JP" altLang="en-US" sz="1100" baseline="0">
              <a:solidFill>
                <a:schemeClr val="dk1"/>
              </a:solidFill>
              <a:effectLst/>
              <a:latin typeface="+mn-lt"/>
              <a:ea typeface="+mn-ea"/>
              <a:cs typeface="+mn-cs"/>
            </a:rPr>
            <a:t>円減少した。これは、社会資本整備総合交付金の内示額に合わせ、道路・橋りょう整備事業を縮小したこと、（仮称）桜台方面公園の整備が進んだことが主な要因である。</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教育</a:t>
          </a:r>
          <a:r>
            <a:rPr kumimoji="1" lang="ja-JP" altLang="ja-JP" sz="1100" baseline="0">
              <a:solidFill>
                <a:schemeClr val="dk1"/>
              </a:solidFill>
              <a:effectLst/>
              <a:latin typeface="+mn-lt"/>
              <a:ea typeface="+mn-ea"/>
              <a:cs typeface="+mn-cs"/>
            </a:rPr>
            <a:t>費は、</a:t>
          </a:r>
          <a:r>
            <a:rPr kumimoji="1" lang="ja-JP" altLang="en-US" sz="1100" baseline="0">
              <a:solidFill>
                <a:schemeClr val="dk1"/>
              </a:solidFill>
              <a:effectLst/>
              <a:latin typeface="+mn-lt"/>
              <a:ea typeface="+mn-ea"/>
              <a:cs typeface="+mn-cs"/>
            </a:rPr>
            <a:t>中学校のトイレ改修を行ったこと等により、</a:t>
          </a:r>
          <a:r>
            <a:rPr kumimoji="1" lang="ja-JP" altLang="ja-JP" sz="1100" baseline="0">
              <a:solidFill>
                <a:schemeClr val="dk1"/>
              </a:solidFill>
              <a:effectLst/>
              <a:latin typeface="+mn-lt"/>
              <a:ea typeface="+mn-ea"/>
              <a:cs typeface="+mn-cs"/>
            </a:rPr>
            <a:t>前年度と比較して</a:t>
          </a:r>
          <a:r>
            <a:rPr kumimoji="1" lang="en-US" altLang="ja-JP" sz="1100" baseline="0">
              <a:solidFill>
                <a:schemeClr val="dk1"/>
              </a:solidFill>
              <a:effectLst/>
              <a:latin typeface="+mn-lt"/>
              <a:ea typeface="+mn-ea"/>
              <a:cs typeface="+mn-cs"/>
            </a:rPr>
            <a:t>687</a:t>
          </a:r>
          <a:r>
            <a:rPr kumimoji="1" lang="ja-JP" altLang="ja-JP" sz="1100" baseline="0">
              <a:solidFill>
                <a:schemeClr val="dk1"/>
              </a:solidFill>
              <a:effectLst/>
              <a:latin typeface="+mn-lt"/>
              <a:ea typeface="+mn-ea"/>
              <a:cs typeface="+mn-cs"/>
            </a:rPr>
            <a:t>円増加した</a:t>
          </a:r>
          <a:r>
            <a:rPr kumimoji="1" lang="ja-JP" altLang="en-US" sz="1100" baseline="0">
              <a:solidFill>
                <a:schemeClr val="dk1"/>
              </a:solidFill>
              <a:effectLst/>
              <a:latin typeface="+mn-lt"/>
              <a:ea typeface="+mn-ea"/>
              <a:cs typeface="+mn-cs"/>
            </a:rPr>
            <a:t>が、類似団体や県内市町村と比較すると、以前として低い傾向にある。引き続きトイレ改修や、中学校給食等、教育環境の充実に努める。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財政調整基金残高</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緊急財政対策により、平成</a:t>
          </a:r>
          <a:r>
            <a:rPr kumimoji="1" lang="ja-JP" altLang="en-US" sz="1100" baseline="0">
              <a:solidFill>
                <a:schemeClr val="dk1"/>
              </a:solidFill>
              <a:effectLst/>
              <a:latin typeface="+mn-lt"/>
              <a:ea typeface="+mn-ea"/>
              <a:cs typeface="+mn-cs"/>
            </a:rPr>
            <a:t>２３</a:t>
          </a:r>
          <a:r>
            <a:rPr kumimoji="1" lang="ja-JP" altLang="ja-JP" sz="1100" baseline="0">
              <a:solidFill>
                <a:schemeClr val="dk1"/>
              </a:solidFill>
              <a:effectLst/>
              <a:latin typeface="+mn-lt"/>
              <a:ea typeface="+mn-ea"/>
              <a:cs typeface="+mn-cs"/>
            </a:rPr>
            <a:t>年度末の残高は過去最低となったが、それ以降積み増し、平成</a:t>
          </a:r>
          <a:r>
            <a:rPr kumimoji="1" lang="ja-JP" altLang="en-US" sz="1100" baseline="0">
              <a:solidFill>
                <a:schemeClr val="dk1"/>
              </a:solidFill>
              <a:effectLst/>
              <a:latin typeface="+mn-lt"/>
              <a:ea typeface="+mn-ea"/>
              <a:cs typeface="+mn-cs"/>
            </a:rPr>
            <a:t>２９</a:t>
          </a:r>
          <a:r>
            <a:rPr kumimoji="1" lang="ja-JP" altLang="ja-JP" sz="1100" baseline="0">
              <a:solidFill>
                <a:schemeClr val="dk1"/>
              </a:solidFill>
              <a:effectLst/>
              <a:latin typeface="+mn-lt"/>
              <a:ea typeface="+mn-ea"/>
              <a:cs typeface="+mn-cs"/>
            </a:rPr>
            <a:t>年度末には、</a:t>
          </a:r>
          <a:r>
            <a:rPr kumimoji="1" lang="en-US" altLang="ja-JP" sz="1100" baseline="0">
              <a:solidFill>
                <a:schemeClr val="dk1"/>
              </a:solidFill>
              <a:effectLst/>
              <a:latin typeface="+mn-lt"/>
              <a:ea typeface="+mn-ea"/>
              <a:cs typeface="+mn-cs"/>
            </a:rPr>
            <a:t>8.00%</a:t>
          </a:r>
          <a:r>
            <a:rPr kumimoji="1" lang="ja-JP" altLang="ja-JP" sz="1100" baseline="0">
              <a:solidFill>
                <a:schemeClr val="dk1"/>
              </a:solidFill>
              <a:effectLst/>
              <a:latin typeface="+mn-lt"/>
              <a:ea typeface="+mn-ea"/>
              <a:cs typeface="+mn-cs"/>
            </a:rPr>
            <a:t>まで改善した。引き続き適正規模の残高確保に努める。</a:t>
          </a:r>
          <a:endParaRPr lang="ja-JP" altLang="ja-JP" sz="1400">
            <a:effectLst/>
          </a:endParaRPr>
        </a:p>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実質収支額</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歳入の確保と支出の節減により、</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を推移している、平成</a:t>
          </a:r>
          <a:r>
            <a:rPr kumimoji="1" lang="ja-JP" altLang="en-US" sz="1100" baseline="0">
              <a:solidFill>
                <a:schemeClr val="dk1"/>
              </a:solidFill>
              <a:effectLst/>
              <a:latin typeface="+mn-lt"/>
              <a:ea typeface="+mn-ea"/>
              <a:cs typeface="+mn-cs"/>
            </a:rPr>
            <a:t>２９</a:t>
          </a:r>
          <a:r>
            <a:rPr kumimoji="1" lang="ja-JP" altLang="ja-JP" sz="1100" baseline="0">
              <a:solidFill>
                <a:schemeClr val="dk1"/>
              </a:solidFill>
              <a:effectLst/>
              <a:latin typeface="+mn-lt"/>
              <a:ea typeface="+mn-ea"/>
              <a:cs typeface="+mn-cs"/>
            </a:rPr>
            <a:t>年度決算では</a:t>
          </a:r>
          <a:r>
            <a:rPr kumimoji="1" lang="en-US" altLang="ja-JP" sz="1100" baseline="0">
              <a:solidFill>
                <a:schemeClr val="dk1"/>
              </a:solidFill>
              <a:effectLst/>
              <a:latin typeface="+mn-lt"/>
              <a:ea typeface="+mn-ea"/>
              <a:cs typeface="+mn-cs"/>
            </a:rPr>
            <a:t>4.83%</a:t>
          </a:r>
          <a:r>
            <a:rPr kumimoji="1" lang="ja-JP" altLang="ja-JP" sz="1100" baseline="0">
              <a:solidFill>
                <a:schemeClr val="dk1"/>
              </a:solidFill>
              <a:effectLst/>
              <a:latin typeface="+mn-lt"/>
              <a:ea typeface="+mn-ea"/>
              <a:cs typeface="+mn-cs"/>
            </a:rPr>
            <a:t>となった。</a:t>
          </a:r>
          <a:endParaRPr kumimoji="1" lang="en-US" altLang="ja-JP" sz="1100" baseline="0">
            <a:solidFill>
              <a:schemeClr val="dk1"/>
            </a:solidFill>
            <a:effectLst/>
            <a:latin typeface="+mn-lt"/>
            <a:ea typeface="+mn-ea"/>
            <a:cs typeface="+mn-cs"/>
          </a:endParaRPr>
        </a:p>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実質単年度収支</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平成</a:t>
          </a:r>
          <a:r>
            <a:rPr kumimoji="1" lang="ja-JP" altLang="en-US" sz="1100" baseline="0">
              <a:solidFill>
                <a:schemeClr val="dk1"/>
              </a:solidFill>
              <a:effectLst/>
              <a:latin typeface="+mn-lt"/>
              <a:ea typeface="+mn-ea"/>
              <a:cs typeface="+mn-cs"/>
            </a:rPr>
            <a:t>２８</a:t>
          </a:r>
          <a:r>
            <a:rPr kumimoji="1" lang="ja-JP" altLang="ja-JP" sz="1100" baseline="0">
              <a:solidFill>
                <a:schemeClr val="dk1"/>
              </a:solidFill>
              <a:effectLst/>
              <a:latin typeface="+mn-lt"/>
              <a:ea typeface="+mn-ea"/>
              <a:cs typeface="+mn-cs"/>
            </a:rPr>
            <a:t>年度は</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0.44%</a:t>
          </a:r>
          <a:r>
            <a:rPr kumimoji="1" lang="ja-JP" altLang="ja-JP" sz="1100" baseline="0">
              <a:solidFill>
                <a:schemeClr val="dk1"/>
              </a:solidFill>
              <a:effectLst/>
              <a:latin typeface="+mn-lt"/>
              <a:ea typeface="+mn-ea"/>
              <a:cs typeface="+mn-cs"/>
            </a:rPr>
            <a:t>とマイナスに転じた</a:t>
          </a:r>
          <a:r>
            <a:rPr kumimoji="1" lang="ja-JP" altLang="en-US" sz="1100" baseline="0">
              <a:solidFill>
                <a:schemeClr val="dk1"/>
              </a:solidFill>
              <a:effectLst/>
              <a:latin typeface="+mn-lt"/>
              <a:ea typeface="+mn-ea"/>
              <a:cs typeface="+mn-cs"/>
            </a:rPr>
            <a:t>ものの、</a:t>
          </a:r>
          <a:r>
            <a:rPr kumimoji="1" lang="ja-JP" altLang="ja-JP" sz="1100" baseline="0">
              <a:solidFill>
                <a:schemeClr val="dk1"/>
              </a:solidFill>
              <a:effectLst/>
              <a:latin typeface="+mn-lt"/>
              <a:ea typeface="+mn-ea"/>
              <a:cs typeface="+mn-cs"/>
            </a:rPr>
            <a:t>財政健全化の取り組み</a:t>
          </a:r>
          <a:r>
            <a:rPr kumimoji="1" lang="ja-JP" altLang="en-US" sz="1100" baseline="0">
              <a:solidFill>
                <a:schemeClr val="dk1"/>
              </a:solidFill>
              <a:effectLst/>
              <a:latin typeface="+mn-lt"/>
              <a:ea typeface="+mn-ea"/>
              <a:cs typeface="+mn-cs"/>
            </a:rPr>
            <a:t>等により、平成２９年度はプラスに転じた。</a:t>
          </a:r>
          <a:r>
            <a:rPr kumimoji="1" lang="ja-JP" altLang="ja-JP" sz="1100" baseline="0">
              <a:solidFill>
                <a:schemeClr val="dk1"/>
              </a:solidFill>
              <a:effectLst/>
              <a:latin typeface="+mn-lt"/>
              <a:ea typeface="+mn-ea"/>
              <a:cs typeface="+mn-cs"/>
            </a:rPr>
            <a:t>今後も財政健全化の取り組みを着実に進める。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各会計において、実質収支は黒字である。</a:t>
          </a:r>
          <a:endParaRPr lang="ja-JP" altLang="ja-JP" sz="1400">
            <a:effectLst/>
          </a:endParaRPr>
        </a:p>
        <a:p>
          <a:r>
            <a:rPr kumimoji="1" lang="ja-JP" altLang="ja-JP" sz="1100" baseline="0">
              <a:solidFill>
                <a:schemeClr val="dk1"/>
              </a:solidFill>
              <a:effectLst/>
              <a:latin typeface="+mn-lt"/>
              <a:ea typeface="+mn-ea"/>
              <a:cs typeface="+mn-cs"/>
            </a:rPr>
            <a:t>　一般会計は、</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前後で推移しており、平成</a:t>
          </a:r>
          <a:r>
            <a:rPr kumimoji="1" lang="ja-JP" altLang="en-US" sz="1100" baseline="0">
              <a:solidFill>
                <a:schemeClr val="dk1"/>
              </a:solidFill>
              <a:effectLst/>
              <a:latin typeface="+mn-lt"/>
              <a:ea typeface="+mn-ea"/>
              <a:cs typeface="+mn-cs"/>
            </a:rPr>
            <a:t>２９</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4.82%</a:t>
          </a:r>
          <a:r>
            <a:rPr kumimoji="1" lang="ja-JP" altLang="en-US" sz="1100" baseline="0">
              <a:solidFill>
                <a:schemeClr val="dk1"/>
              </a:solidFill>
              <a:effectLst/>
              <a:latin typeface="+mn-lt"/>
              <a:ea typeface="+mn-ea"/>
              <a:cs typeface="+mn-cs"/>
            </a:rPr>
            <a:t>となった</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国民健康保険事業特別会計は、平成</a:t>
          </a:r>
          <a:r>
            <a:rPr kumimoji="1" lang="ja-JP" altLang="en-US" sz="1100" baseline="0">
              <a:solidFill>
                <a:schemeClr val="dk1"/>
              </a:solidFill>
              <a:effectLst/>
              <a:latin typeface="+mn-lt"/>
              <a:ea typeface="+mn-ea"/>
              <a:cs typeface="+mn-cs"/>
            </a:rPr>
            <a:t>２８年度より改善傾向にあり、</a:t>
          </a:r>
          <a:r>
            <a:rPr kumimoji="1" lang="ja-JP" altLang="ja-JP" sz="1100" baseline="0">
              <a:solidFill>
                <a:schemeClr val="dk1"/>
              </a:solidFill>
              <a:effectLst/>
              <a:latin typeface="+mn-lt"/>
              <a:ea typeface="+mn-ea"/>
              <a:cs typeface="+mn-cs"/>
            </a:rPr>
            <a:t>平成</a:t>
          </a:r>
          <a:r>
            <a:rPr kumimoji="1" lang="ja-JP" altLang="en-US" sz="1100" baseline="0">
              <a:solidFill>
                <a:schemeClr val="dk1"/>
              </a:solidFill>
              <a:effectLst/>
              <a:latin typeface="+mn-lt"/>
              <a:ea typeface="+mn-ea"/>
              <a:cs typeface="+mn-cs"/>
            </a:rPr>
            <a:t>２９</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4.29%</a:t>
          </a:r>
          <a:r>
            <a:rPr kumimoji="1" lang="ja-JP" altLang="ja-JP" sz="1100" baseline="0">
              <a:solidFill>
                <a:schemeClr val="dk1"/>
              </a:solidFill>
              <a:effectLst/>
              <a:latin typeface="+mn-lt"/>
              <a:ea typeface="+mn-ea"/>
              <a:cs typeface="+mn-cs"/>
            </a:rPr>
            <a:t>まで改善した。平成</a:t>
          </a:r>
          <a:r>
            <a:rPr kumimoji="1" lang="ja-JP" altLang="en-US" sz="1100" baseline="0">
              <a:solidFill>
                <a:schemeClr val="dk1"/>
              </a:solidFill>
              <a:effectLst/>
              <a:latin typeface="+mn-lt"/>
              <a:ea typeface="+mn-ea"/>
              <a:cs typeface="+mn-cs"/>
            </a:rPr>
            <a:t>３０</a:t>
          </a:r>
          <a:r>
            <a:rPr kumimoji="1" lang="ja-JP" altLang="ja-JP" sz="1100" baseline="0">
              <a:solidFill>
                <a:schemeClr val="dk1"/>
              </a:solidFill>
              <a:effectLst/>
              <a:latin typeface="+mn-lt"/>
              <a:ea typeface="+mn-ea"/>
              <a:cs typeface="+mn-cs"/>
            </a:rPr>
            <a:t>年度から</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、制度改革により国民健康保険事業特別会計の財政運営が大きく変わるため、収支について注視していく。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介護保険事業特別会計は、平成</a:t>
          </a:r>
          <a:r>
            <a:rPr kumimoji="1" lang="ja-JP" altLang="en-US" sz="1100" baseline="0">
              <a:solidFill>
                <a:schemeClr val="dk1"/>
              </a:solidFill>
              <a:effectLst/>
              <a:latin typeface="+mn-lt"/>
              <a:ea typeface="+mn-ea"/>
              <a:cs typeface="+mn-cs"/>
            </a:rPr>
            <a:t>２４</a:t>
          </a:r>
          <a:r>
            <a:rPr kumimoji="1" lang="ja-JP" altLang="ja-JP" sz="1100" baseline="0">
              <a:solidFill>
                <a:schemeClr val="dk1"/>
              </a:solidFill>
              <a:effectLst/>
              <a:latin typeface="+mn-lt"/>
              <a:ea typeface="+mn-ea"/>
              <a:cs typeface="+mn-cs"/>
            </a:rPr>
            <a:t>年度、平成</a:t>
          </a:r>
          <a:r>
            <a:rPr kumimoji="1" lang="ja-JP" altLang="en-US" sz="1100" baseline="0">
              <a:solidFill>
                <a:schemeClr val="dk1"/>
              </a:solidFill>
              <a:effectLst/>
              <a:latin typeface="+mn-lt"/>
              <a:ea typeface="+mn-ea"/>
              <a:cs typeface="+mn-cs"/>
            </a:rPr>
            <a:t>２７</a:t>
          </a:r>
          <a:r>
            <a:rPr kumimoji="1" lang="ja-JP" altLang="ja-JP" sz="1100" baseline="0">
              <a:solidFill>
                <a:schemeClr val="dk1"/>
              </a:solidFill>
              <a:effectLst/>
              <a:latin typeface="+mn-lt"/>
              <a:ea typeface="+mn-ea"/>
              <a:cs typeface="+mn-cs"/>
            </a:rPr>
            <a:t>年度に介護保険料を改定し（次回は平成</a:t>
          </a:r>
          <a:r>
            <a:rPr kumimoji="1" lang="ja-JP" altLang="en-US" sz="1100" baseline="0">
              <a:solidFill>
                <a:schemeClr val="dk1"/>
              </a:solidFill>
              <a:effectLst/>
              <a:latin typeface="+mn-lt"/>
              <a:ea typeface="+mn-ea"/>
              <a:cs typeface="+mn-cs"/>
            </a:rPr>
            <a:t>３０</a:t>
          </a:r>
          <a:r>
            <a:rPr kumimoji="1" lang="ja-JP" altLang="ja-JP" sz="1100" baseline="0">
              <a:solidFill>
                <a:schemeClr val="dk1"/>
              </a:solidFill>
              <a:effectLst/>
              <a:latin typeface="+mn-lt"/>
              <a:ea typeface="+mn-ea"/>
              <a:cs typeface="+mn-cs"/>
            </a:rPr>
            <a:t>年度）、概ね</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前後で推移している。</a:t>
          </a:r>
          <a:endParaRPr lang="ja-JP" altLang="ja-JP" sz="1400">
            <a:effectLst/>
          </a:endParaRPr>
        </a:p>
        <a:p>
          <a:r>
            <a:rPr kumimoji="1" lang="ja-JP" altLang="ja-JP" sz="1100" baseline="0">
              <a:solidFill>
                <a:schemeClr val="dk1"/>
              </a:solidFill>
              <a:effectLst/>
              <a:latin typeface="+mn-lt"/>
              <a:ea typeface="+mn-ea"/>
              <a:cs typeface="+mn-cs"/>
            </a:rPr>
            <a:t>　下水道事業特別会計は、平成</a:t>
          </a:r>
          <a:r>
            <a:rPr kumimoji="1" lang="ja-JP" altLang="en-US" sz="1100" baseline="0">
              <a:solidFill>
                <a:schemeClr val="dk1"/>
              </a:solidFill>
              <a:effectLst/>
              <a:latin typeface="+mn-lt"/>
              <a:ea typeface="+mn-ea"/>
              <a:cs typeface="+mn-cs"/>
            </a:rPr>
            <a:t>２６</a:t>
          </a:r>
          <a:r>
            <a:rPr kumimoji="1" lang="ja-JP" altLang="ja-JP" sz="1100" baseline="0">
              <a:solidFill>
                <a:schemeClr val="dk1"/>
              </a:solidFill>
              <a:effectLst/>
              <a:latin typeface="+mn-lt"/>
              <a:ea typeface="+mn-ea"/>
              <a:cs typeface="+mn-cs"/>
            </a:rPr>
            <a:t>年度に下水道使用料を改定し（次回は平成</a:t>
          </a:r>
          <a:r>
            <a:rPr kumimoji="1" lang="ja-JP" altLang="en-US" sz="1100" baseline="0">
              <a:solidFill>
                <a:schemeClr val="dk1"/>
              </a:solidFill>
              <a:effectLst/>
              <a:latin typeface="+mn-lt"/>
              <a:ea typeface="+mn-ea"/>
              <a:cs typeface="+mn-cs"/>
            </a:rPr>
            <a:t>３０</a:t>
          </a:r>
          <a:r>
            <a:rPr kumimoji="1" lang="ja-JP" altLang="ja-JP" sz="1100" baseline="0">
              <a:solidFill>
                <a:schemeClr val="dk1"/>
              </a:solidFill>
              <a:effectLst/>
              <a:latin typeface="+mn-lt"/>
              <a:ea typeface="+mn-ea"/>
              <a:cs typeface="+mn-cs"/>
            </a:rPr>
            <a:t>年度）、概ね</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前後で推移していたが、平成</a:t>
          </a:r>
          <a:r>
            <a:rPr kumimoji="1" lang="ja-JP" altLang="en-US" sz="1100" baseline="0">
              <a:solidFill>
                <a:schemeClr val="dk1"/>
              </a:solidFill>
              <a:effectLst/>
              <a:latin typeface="+mn-lt"/>
              <a:ea typeface="+mn-ea"/>
              <a:cs typeface="+mn-cs"/>
            </a:rPr>
            <a:t>２７</a:t>
          </a:r>
          <a:r>
            <a:rPr kumimoji="1" lang="ja-JP" altLang="ja-JP" sz="1100" baseline="0">
              <a:solidFill>
                <a:schemeClr val="dk1"/>
              </a:solidFill>
              <a:effectLst/>
              <a:latin typeface="+mn-lt"/>
              <a:ea typeface="+mn-ea"/>
              <a:cs typeface="+mn-cs"/>
            </a:rPr>
            <a:t>年度には</a:t>
          </a:r>
          <a:r>
            <a:rPr kumimoji="1" lang="ja-JP" altLang="en-US" sz="1100" baseline="0">
              <a:solidFill>
                <a:schemeClr val="dk1"/>
              </a:solidFill>
              <a:effectLst/>
              <a:latin typeface="+mn-lt"/>
              <a:ea typeface="+mn-ea"/>
              <a:cs typeface="+mn-cs"/>
            </a:rPr>
            <a:t>概ね</a:t>
          </a:r>
          <a:r>
            <a:rPr kumimoji="1" lang="en-US" altLang="ja-JP" sz="1100" baseline="0">
              <a:solidFill>
                <a:schemeClr val="dk1"/>
              </a:solidFill>
              <a:effectLst/>
              <a:latin typeface="+mn-lt"/>
              <a:ea typeface="+mn-ea"/>
              <a:cs typeface="+mn-cs"/>
            </a:rPr>
            <a:t>0.7%</a:t>
          </a:r>
          <a:r>
            <a:rPr kumimoji="1" lang="ja-JP" altLang="en-US" sz="1100" baseline="0">
              <a:solidFill>
                <a:schemeClr val="dk1"/>
              </a:solidFill>
              <a:effectLst/>
              <a:latin typeface="+mn-lt"/>
              <a:ea typeface="+mn-ea"/>
              <a:cs typeface="+mn-cs"/>
            </a:rPr>
            <a:t>前後</a:t>
          </a:r>
          <a:r>
            <a:rPr kumimoji="1" lang="ja-JP" altLang="ja-JP" sz="1100" baseline="0">
              <a:solidFill>
                <a:schemeClr val="dk1"/>
              </a:solidFill>
              <a:effectLst/>
              <a:latin typeface="+mn-lt"/>
              <a:ea typeface="+mn-ea"/>
              <a:cs typeface="+mn-cs"/>
            </a:rPr>
            <a:t>まで改善した。平成</a:t>
          </a:r>
          <a:r>
            <a:rPr kumimoji="1" lang="ja-JP" altLang="en-US" sz="1100" baseline="0">
              <a:solidFill>
                <a:schemeClr val="dk1"/>
              </a:solidFill>
              <a:effectLst/>
              <a:latin typeface="+mn-lt"/>
              <a:ea typeface="+mn-ea"/>
              <a:cs typeface="+mn-cs"/>
            </a:rPr>
            <a:t>３１</a:t>
          </a:r>
          <a:r>
            <a:rPr kumimoji="1" lang="ja-JP" altLang="ja-JP" sz="1100" baseline="0">
              <a:solidFill>
                <a:schemeClr val="dk1"/>
              </a:solidFill>
              <a:effectLst/>
              <a:latin typeface="+mn-lt"/>
              <a:ea typeface="+mn-ea"/>
              <a:cs typeface="+mn-cs"/>
            </a:rPr>
            <a:t>年度から</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、公営企業会計の適用を予定しており、収支について注視していく。</a:t>
          </a:r>
          <a:endParaRPr lang="ja-JP" altLang="ja-JP" sz="1400">
            <a:effectLst/>
          </a:endParaRPr>
        </a:p>
        <a:p>
          <a:r>
            <a:rPr kumimoji="1" lang="ja-JP" altLang="ja-JP" sz="1100" baseline="0">
              <a:solidFill>
                <a:schemeClr val="dk1"/>
              </a:solidFill>
              <a:effectLst/>
              <a:latin typeface="+mn-lt"/>
              <a:ea typeface="+mn-ea"/>
              <a:cs typeface="+mn-cs"/>
            </a:rPr>
            <a:t>　後期高齢者医療事業特別会計は、平成</a:t>
          </a:r>
          <a:r>
            <a:rPr kumimoji="1" lang="ja-JP" altLang="en-US" sz="1100" baseline="0">
              <a:solidFill>
                <a:schemeClr val="dk1"/>
              </a:solidFill>
              <a:effectLst/>
              <a:latin typeface="+mn-lt"/>
              <a:ea typeface="+mn-ea"/>
              <a:cs typeface="+mn-cs"/>
            </a:rPr>
            <a:t>２４</a:t>
          </a:r>
          <a:r>
            <a:rPr kumimoji="1" lang="ja-JP" altLang="ja-JP" sz="1100" baseline="0">
              <a:solidFill>
                <a:schemeClr val="dk1"/>
              </a:solidFill>
              <a:effectLst/>
              <a:latin typeface="+mn-lt"/>
              <a:ea typeface="+mn-ea"/>
              <a:cs typeface="+mn-cs"/>
            </a:rPr>
            <a:t>年度以降</a:t>
          </a:r>
          <a:r>
            <a:rPr kumimoji="1" lang="en-US" altLang="ja-JP" sz="1100" baseline="0">
              <a:solidFill>
                <a:schemeClr val="dk1"/>
              </a:solidFill>
              <a:effectLst/>
              <a:latin typeface="+mn-lt"/>
              <a:ea typeface="+mn-ea"/>
              <a:cs typeface="+mn-cs"/>
            </a:rPr>
            <a:t>0.01</a:t>
          </a:r>
          <a:r>
            <a:rPr kumimoji="1" lang="ja-JP" altLang="ja-JP" sz="1100" baseline="0">
              <a:solidFill>
                <a:schemeClr val="dk1"/>
              </a:solidFill>
              <a:effectLst/>
              <a:latin typeface="+mn-lt"/>
              <a:ea typeface="+mn-ea"/>
              <a:cs typeface="+mn-cs"/>
            </a:rPr>
            <a:t>％で推移していたが、平成</a:t>
          </a:r>
          <a:r>
            <a:rPr kumimoji="1" lang="ja-JP" altLang="en-US" sz="1100" baseline="0">
              <a:solidFill>
                <a:schemeClr val="dk1"/>
              </a:solidFill>
              <a:effectLst/>
              <a:latin typeface="+mn-lt"/>
              <a:ea typeface="+mn-ea"/>
              <a:cs typeface="+mn-cs"/>
            </a:rPr>
            <a:t>２７</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以降は</a:t>
          </a:r>
          <a:r>
            <a:rPr kumimoji="1" lang="ja-JP" altLang="ja-JP" sz="1100" baseline="0">
              <a:solidFill>
                <a:schemeClr val="dk1"/>
              </a:solidFill>
              <a:effectLst/>
              <a:latin typeface="+mn-lt"/>
              <a:ea typeface="+mn-ea"/>
              <a:cs typeface="+mn-cs"/>
            </a:rPr>
            <a:t>概ね</a:t>
          </a:r>
          <a:r>
            <a:rPr kumimoji="1" lang="en-US" altLang="ja-JP" sz="1100" baseline="0">
              <a:solidFill>
                <a:schemeClr val="dk1"/>
              </a:solidFill>
              <a:effectLst/>
              <a:latin typeface="+mn-lt"/>
              <a:ea typeface="+mn-ea"/>
              <a:cs typeface="+mn-cs"/>
            </a:rPr>
            <a:t>0.03</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前後で推移して</a:t>
          </a:r>
          <a:r>
            <a:rPr kumimoji="1" lang="ja-JP" altLang="en-US" sz="1100" baseline="0">
              <a:solidFill>
                <a:schemeClr val="dk1"/>
              </a:solidFill>
              <a:effectLst/>
              <a:latin typeface="+mn-lt"/>
              <a:ea typeface="+mn-ea"/>
              <a:cs typeface="+mn-cs"/>
            </a:rPr>
            <a:t>いる。</a:t>
          </a:r>
          <a:endParaRPr kumimoji="1" lang="en-US" altLang="ja-JP" sz="1100" baseline="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　用地取得事業特別会計については、歳入と歳出が同額のため、実質収支はない。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32249561</v>
      </c>
      <c r="BO4" s="441"/>
      <c r="BP4" s="441"/>
      <c r="BQ4" s="441"/>
      <c r="BR4" s="441"/>
      <c r="BS4" s="441"/>
      <c r="BT4" s="441"/>
      <c r="BU4" s="442"/>
      <c r="BV4" s="440">
        <v>31414212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4.8</v>
      </c>
      <c r="CU4" s="622"/>
      <c r="CV4" s="622"/>
      <c r="CW4" s="622"/>
      <c r="CX4" s="622"/>
      <c r="CY4" s="622"/>
      <c r="CZ4" s="622"/>
      <c r="DA4" s="623"/>
      <c r="DB4" s="621">
        <v>4.5999999999999996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31289878</v>
      </c>
      <c r="BO5" s="446"/>
      <c r="BP5" s="446"/>
      <c r="BQ5" s="446"/>
      <c r="BR5" s="446"/>
      <c r="BS5" s="446"/>
      <c r="BT5" s="446"/>
      <c r="BU5" s="447"/>
      <c r="BV5" s="445">
        <v>30499281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97.1</v>
      </c>
      <c r="CU5" s="416"/>
      <c r="CV5" s="416"/>
      <c r="CW5" s="416"/>
      <c r="CX5" s="416"/>
      <c r="CY5" s="416"/>
      <c r="CZ5" s="416"/>
      <c r="DA5" s="417"/>
      <c r="DB5" s="415">
        <v>94.7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959683</v>
      </c>
      <c r="BO6" s="446"/>
      <c r="BP6" s="446"/>
      <c r="BQ6" s="446"/>
      <c r="BR6" s="446"/>
      <c r="BS6" s="446"/>
      <c r="BT6" s="446"/>
      <c r="BU6" s="447"/>
      <c r="BV6" s="445">
        <v>914931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99.9</v>
      </c>
      <c r="CU6" s="596"/>
      <c r="CV6" s="596"/>
      <c r="CW6" s="596"/>
      <c r="CX6" s="596"/>
      <c r="CY6" s="596"/>
      <c r="CZ6" s="596"/>
      <c r="DA6" s="597"/>
      <c r="DB6" s="595">
        <v>98.2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34603</v>
      </c>
      <c r="BO7" s="446"/>
      <c r="BP7" s="446"/>
      <c r="BQ7" s="446"/>
      <c r="BR7" s="446"/>
      <c r="BS7" s="446"/>
      <c r="BT7" s="446"/>
      <c r="BU7" s="447"/>
      <c r="BV7" s="445">
        <v>37540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19169046</v>
      </c>
      <c r="CU7" s="446"/>
      <c r="CV7" s="446"/>
      <c r="CW7" s="446"/>
      <c r="CX7" s="446"/>
      <c r="CY7" s="446"/>
      <c r="CZ7" s="446"/>
      <c r="DA7" s="447"/>
      <c r="DB7" s="445">
        <v>19032250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925080</v>
      </c>
      <c r="BO8" s="446"/>
      <c r="BP8" s="446"/>
      <c r="BQ8" s="446"/>
      <c r="BR8" s="446"/>
      <c r="BS8" s="446"/>
      <c r="BT8" s="446"/>
      <c r="BU8" s="447"/>
      <c r="BV8" s="445">
        <v>877391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0.97</v>
      </c>
      <c r="CU8" s="559"/>
      <c r="CV8" s="559"/>
      <c r="CW8" s="559"/>
      <c r="CX8" s="559"/>
      <c r="CY8" s="559"/>
      <c r="CZ8" s="559"/>
      <c r="DA8" s="560"/>
      <c r="DB8" s="558">
        <v>0.96</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101514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47689</v>
      </c>
      <c r="BO9" s="446"/>
      <c r="BP9" s="446"/>
      <c r="BQ9" s="446"/>
      <c r="BR9" s="446"/>
      <c r="BS9" s="446"/>
      <c r="BT9" s="446"/>
      <c r="BU9" s="447"/>
      <c r="BV9" s="445">
        <v>-128564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12.7</v>
      </c>
      <c r="CU9" s="416"/>
      <c r="CV9" s="416"/>
      <c r="CW9" s="416"/>
      <c r="CX9" s="416"/>
      <c r="CY9" s="416"/>
      <c r="CZ9" s="416"/>
      <c r="DA9" s="417"/>
      <c r="DB9" s="415">
        <v>12.5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101039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257970</v>
      </c>
      <c r="BO10" s="446"/>
      <c r="BP10" s="446"/>
      <c r="BQ10" s="446"/>
      <c r="BR10" s="446"/>
      <c r="BS10" s="446"/>
      <c r="BT10" s="446"/>
      <c r="BU10" s="447"/>
      <c r="BV10" s="445">
        <v>44167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100518</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98448</v>
      </c>
      <c r="S13" s="549"/>
      <c r="T13" s="549"/>
      <c r="U13" s="549"/>
      <c r="V13" s="550"/>
      <c r="W13" s="536" t="s">
        <v>131</v>
      </c>
      <c r="X13" s="458"/>
      <c r="Y13" s="458"/>
      <c r="Z13" s="458"/>
      <c r="AA13" s="458"/>
      <c r="AB13" s="459"/>
      <c r="AC13" s="421">
        <v>1134</v>
      </c>
      <c r="AD13" s="422"/>
      <c r="AE13" s="422"/>
      <c r="AF13" s="422"/>
      <c r="AG13" s="423"/>
      <c r="AH13" s="421">
        <v>1291</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305659</v>
      </c>
      <c r="BO13" s="446"/>
      <c r="BP13" s="446"/>
      <c r="BQ13" s="446"/>
      <c r="BR13" s="446"/>
      <c r="BS13" s="446"/>
      <c r="BT13" s="446"/>
      <c r="BU13" s="447"/>
      <c r="BV13" s="445">
        <v>-84397</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7.3</v>
      </c>
      <c r="CU13" s="416"/>
      <c r="CV13" s="416"/>
      <c r="CW13" s="416"/>
      <c r="CX13" s="416"/>
      <c r="CY13" s="416"/>
      <c r="CZ13" s="416"/>
      <c r="DA13" s="417"/>
      <c r="DB13" s="415">
        <v>6.3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100187</v>
      </c>
      <c r="S14" s="549"/>
      <c r="T14" s="549"/>
      <c r="U14" s="549"/>
      <c r="V14" s="550"/>
      <c r="W14" s="551"/>
      <c r="X14" s="461"/>
      <c r="Y14" s="461"/>
      <c r="Z14" s="461"/>
      <c r="AA14" s="461"/>
      <c r="AB14" s="462"/>
      <c r="AC14" s="541">
        <v>2.5</v>
      </c>
      <c r="AD14" s="542"/>
      <c r="AE14" s="542"/>
      <c r="AF14" s="542"/>
      <c r="AG14" s="543"/>
      <c r="AH14" s="541">
        <v>2.7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81.900000000000006</v>
      </c>
      <c r="CU14" s="553"/>
      <c r="CV14" s="553"/>
      <c r="CW14" s="553"/>
      <c r="CX14" s="553"/>
      <c r="CY14" s="553"/>
      <c r="CZ14" s="553"/>
      <c r="DA14" s="554"/>
      <c r="DB14" s="552">
        <v>87.4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98373</v>
      </c>
      <c r="S15" s="549"/>
      <c r="T15" s="549"/>
      <c r="U15" s="549"/>
      <c r="V15" s="550"/>
      <c r="W15" s="536" t="s">
        <v>139</v>
      </c>
      <c r="X15" s="458"/>
      <c r="Y15" s="458"/>
      <c r="Z15" s="458"/>
      <c r="AA15" s="458"/>
      <c r="AB15" s="459"/>
      <c r="AC15" s="421">
        <v>12202</v>
      </c>
      <c r="AD15" s="422"/>
      <c r="AE15" s="422"/>
      <c r="AF15" s="422"/>
      <c r="AG15" s="423"/>
      <c r="AH15" s="421">
        <v>12101</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14168259</v>
      </c>
      <c r="BO15" s="441"/>
      <c r="BP15" s="441"/>
      <c r="BQ15" s="441"/>
      <c r="BR15" s="441"/>
      <c r="BS15" s="441"/>
      <c r="BT15" s="441"/>
      <c r="BU15" s="442"/>
      <c r="BV15" s="440">
        <v>13885703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27</v>
      </c>
      <c r="AD16" s="542"/>
      <c r="AE16" s="542"/>
      <c r="AF16" s="542"/>
      <c r="AG16" s="543"/>
      <c r="AH16" s="541">
        <v>25.5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14521912</v>
      </c>
      <c r="BO16" s="446"/>
      <c r="BP16" s="446"/>
      <c r="BQ16" s="446"/>
      <c r="BR16" s="446"/>
      <c r="BS16" s="446"/>
      <c r="BT16" s="446"/>
      <c r="BU16" s="447"/>
      <c r="BV16" s="445">
        <v>14365292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31910</v>
      </c>
      <c r="AD17" s="422"/>
      <c r="AE17" s="422"/>
      <c r="AF17" s="422"/>
      <c r="AG17" s="423"/>
      <c r="AH17" s="421">
        <v>34018</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18266841</v>
      </c>
      <c r="BO17" s="446"/>
      <c r="BP17" s="446"/>
      <c r="BQ17" s="446"/>
      <c r="BR17" s="446"/>
      <c r="BS17" s="446"/>
      <c r="BT17" s="446"/>
      <c r="BU17" s="447"/>
      <c r="BV17" s="445">
        <v>17870998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55.56</v>
      </c>
      <c r="M18" s="510"/>
      <c r="N18" s="510"/>
      <c r="O18" s="510"/>
      <c r="P18" s="510"/>
      <c r="Q18" s="510"/>
      <c r="R18" s="511"/>
      <c r="S18" s="511"/>
      <c r="T18" s="511"/>
      <c r="U18" s="511"/>
      <c r="V18" s="512"/>
      <c r="W18" s="526"/>
      <c r="X18" s="527"/>
      <c r="Y18" s="527"/>
      <c r="Z18" s="527"/>
      <c r="AA18" s="527"/>
      <c r="AB18" s="537"/>
      <c r="AC18" s="409">
        <v>70.5</v>
      </c>
      <c r="AD18" s="410"/>
      <c r="AE18" s="410"/>
      <c r="AF18" s="410"/>
      <c r="AG18" s="513"/>
      <c r="AH18" s="409">
        <v>71.8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19200746</v>
      </c>
      <c r="BO18" s="446"/>
      <c r="BP18" s="446"/>
      <c r="BQ18" s="446"/>
      <c r="BR18" s="446"/>
      <c r="BS18" s="446"/>
      <c r="BT18" s="446"/>
      <c r="BU18" s="447"/>
      <c r="BV18" s="445">
        <v>18488704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1827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22024535</v>
      </c>
      <c r="BO19" s="446"/>
      <c r="BP19" s="446"/>
      <c r="BQ19" s="446"/>
      <c r="BR19" s="446"/>
      <c r="BS19" s="446"/>
      <c r="BT19" s="446"/>
      <c r="BU19" s="447"/>
      <c r="BV19" s="445">
        <v>21776345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43088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25011560</v>
      </c>
      <c r="BO23" s="446"/>
      <c r="BP23" s="446"/>
      <c r="BQ23" s="446"/>
      <c r="BR23" s="446"/>
      <c r="BS23" s="446"/>
      <c r="BT23" s="446"/>
      <c r="BU23" s="447"/>
      <c r="BV23" s="445">
        <v>25881187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8694</v>
      </c>
      <c r="R24" s="422"/>
      <c r="S24" s="422"/>
      <c r="T24" s="422"/>
      <c r="U24" s="422"/>
      <c r="V24" s="423"/>
      <c r="W24" s="487"/>
      <c r="X24" s="478"/>
      <c r="Y24" s="479"/>
      <c r="Z24" s="418" t="s">
        <v>163</v>
      </c>
      <c r="AA24" s="419"/>
      <c r="AB24" s="419"/>
      <c r="AC24" s="419"/>
      <c r="AD24" s="419"/>
      <c r="AE24" s="419"/>
      <c r="AF24" s="419"/>
      <c r="AG24" s="420"/>
      <c r="AH24" s="421">
        <v>608</v>
      </c>
      <c r="AI24" s="422"/>
      <c r="AJ24" s="422"/>
      <c r="AK24" s="422"/>
      <c r="AL24" s="423"/>
      <c r="AM24" s="421">
        <v>1949248</v>
      </c>
      <c r="AN24" s="422"/>
      <c r="AO24" s="422"/>
      <c r="AP24" s="422"/>
      <c r="AQ24" s="422"/>
      <c r="AR24" s="423"/>
      <c r="AS24" s="421">
        <v>3206</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19652666</v>
      </c>
      <c r="BO24" s="446"/>
      <c r="BP24" s="446"/>
      <c r="BQ24" s="446"/>
      <c r="BR24" s="446"/>
      <c r="BS24" s="446"/>
      <c r="BT24" s="446"/>
      <c r="BU24" s="447"/>
      <c r="BV24" s="445">
        <v>20335672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7115</v>
      </c>
      <c r="R25" s="422"/>
      <c r="S25" s="422"/>
      <c r="T25" s="422"/>
      <c r="U25" s="422"/>
      <c r="V25" s="423"/>
      <c r="W25" s="487"/>
      <c r="X25" s="478"/>
      <c r="Y25" s="479"/>
      <c r="Z25" s="418" t="s">
        <v>166</v>
      </c>
      <c r="AA25" s="419"/>
      <c r="AB25" s="419"/>
      <c r="AC25" s="419"/>
      <c r="AD25" s="419"/>
      <c r="AE25" s="419"/>
      <c r="AF25" s="419"/>
      <c r="AG25" s="420"/>
      <c r="AH25" s="421">
        <v>121</v>
      </c>
      <c r="AI25" s="422"/>
      <c r="AJ25" s="422"/>
      <c r="AK25" s="422"/>
      <c r="AL25" s="423"/>
      <c r="AM25" s="421">
        <v>377036</v>
      </c>
      <c r="AN25" s="422"/>
      <c r="AO25" s="422"/>
      <c r="AP25" s="422"/>
      <c r="AQ25" s="422"/>
      <c r="AR25" s="423"/>
      <c r="AS25" s="421">
        <v>3116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8057138</v>
      </c>
      <c r="BO25" s="441"/>
      <c r="BP25" s="441"/>
      <c r="BQ25" s="441"/>
      <c r="BR25" s="441"/>
      <c r="BS25" s="441"/>
      <c r="BT25" s="441"/>
      <c r="BU25" s="442"/>
      <c r="BV25" s="440">
        <v>9035066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6536</v>
      </c>
      <c r="R26" s="422"/>
      <c r="S26" s="422"/>
      <c r="T26" s="422"/>
      <c r="U26" s="422"/>
      <c r="V26" s="423"/>
      <c r="W26" s="487"/>
      <c r="X26" s="478"/>
      <c r="Y26" s="479"/>
      <c r="Z26" s="418" t="s">
        <v>169</v>
      </c>
      <c r="AA26" s="500"/>
      <c r="AB26" s="500"/>
      <c r="AC26" s="500"/>
      <c r="AD26" s="500"/>
      <c r="AE26" s="500"/>
      <c r="AF26" s="500"/>
      <c r="AG26" s="501"/>
      <c r="AH26" s="421">
        <v>78</v>
      </c>
      <c r="AI26" s="422"/>
      <c r="AJ26" s="422"/>
      <c r="AK26" s="422"/>
      <c r="AL26" s="423"/>
      <c r="AM26" s="421">
        <v>236340</v>
      </c>
      <c r="AN26" s="422"/>
      <c r="AO26" s="422"/>
      <c r="AP26" s="422"/>
      <c r="AQ26" s="422"/>
      <c r="AR26" s="423"/>
      <c r="AS26" s="421">
        <v>3030</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5440</v>
      </c>
      <c r="R27" s="422"/>
      <c r="S27" s="422"/>
      <c r="T27" s="422"/>
      <c r="U27" s="422"/>
      <c r="V27" s="423"/>
      <c r="W27" s="487"/>
      <c r="X27" s="478"/>
      <c r="Y27" s="479"/>
      <c r="Z27" s="418" t="s">
        <v>173</v>
      </c>
      <c r="AA27" s="419"/>
      <c r="AB27" s="419"/>
      <c r="AC27" s="419"/>
      <c r="AD27" s="419"/>
      <c r="AE27" s="419"/>
      <c r="AF27" s="419"/>
      <c r="AG27" s="420"/>
      <c r="AH27" s="421">
        <v>13</v>
      </c>
      <c r="AI27" s="422"/>
      <c r="AJ27" s="422"/>
      <c r="AK27" s="422"/>
      <c r="AL27" s="423"/>
      <c r="AM27" s="421">
        <v>49946</v>
      </c>
      <c r="AN27" s="422"/>
      <c r="AO27" s="422"/>
      <c r="AP27" s="422"/>
      <c r="AQ27" s="422"/>
      <c r="AR27" s="423"/>
      <c r="AS27" s="421">
        <v>3842</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18218</v>
      </c>
      <c r="BO27" s="449"/>
      <c r="BP27" s="449"/>
      <c r="BQ27" s="449"/>
      <c r="BR27" s="449"/>
      <c r="BS27" s="449"/>
      <c r="BT27" s="449"/>
      <c r="BU27" s="450"/>
      <c r="BV27" s="448">
        <v>18217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4690</v>
      </c>
      <c r="R28" s="422"/>
      <c r="S28" s="422"/>
      <c r="T28" s="422"/>
      <c r="U28" s="422"/>
      <c r="V28" s="423"/>
      <c r="W28" s="487"/>
      <c r="X28" s="478"/>
      <c r="Y28" s="479"/>
      <c r="Z28" s="418" t="s">
        <v>176</v>
      </c>
      <c r="AA28" s="419"/>
      <c r="AB28" s="419"/>
      <c r="AC28" s="419"/>
      <c r="AD28" s="419"/>
      <c r="AE28" s="419"/>
      <c r="AF28" s="419"/>
      <c r="AG28" s="420"/>
      <c r="AH28" s="421" t="s">
        <v>121</v>
      </c>
      <c r="AI28" s="422"/>
      <c r="AJ28" s="422"/>
      <c r="AK28" s="422"/>
      <c r="AL28" s="423"/>
      <c r="AM28" s="421" t="s">
        <v>121</v>
      </c>
      <c r="AN28" s="422"/>
      <c r="AO28" s="422"/>
      <c r="AP28" s="422"/>
      <c r="AQ28" s="422"/>
      <c r="AR28" s="423"/>
      <c r="AS28" s="421" t="s">
        <v>171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1532935</v>
      </c>
      <c r="BO28" s="441"/>
      <c r="BP28" s="441"/>
      <c r="BQ28" s="441"/>
      <c r="BR28" s="441"/>
      <c r="BS28" s="441"/>
      <c r="BT28" s="441"/>
      <c r="BU28" s="442"/>
      <c r="BV28" s="440">
        <v>1274965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19</v>
      </c>
      <c r="M29" s="422"/>
      <c r="N29" s="422"/>
      <c r="O29" s="422"/>
      <c r="P29" s="423"/>
      <c r="Q29" s="421">
        <v>4350</v>
      </c>
      <c r="R29" s="422"/>
      <c r="S29" s="422"/>
      <c r="T29" s="422"/>
      <c r="U29" s="422"/>
      <c r="V29" s="423"/>
      <c r="W29" s="488"/>
      <c r="X29" s="489"/>
      <c r="Y29" s="490"/>
      <c r="Z29" s="418" t="s">
        <v>179</v>
      </c>
      <c r="AA29" s="419"/>
      <c r="AB29" s="419"/>
      <c r="AC29" s="419"/>
      <c r="AD29" s="419"/>
      <c r="AE29" s="419"/>
      <c r="AF29" s="419"/>
      <c r="AG29" s="420"/>
      <c r="AH29" s="421">
        <v>621</v>
      </c>
      <c r="AI29" s="422"/>
      <c r="AJ29" s="422"/>
      <c r="AK29" s="422"/>
      <c r="AL29" s="423"/>
      <c r="AM29" s="421">
        <v>1999194</v>
      </c>
      <c r="AN29" s="422"/>
      <c r="AO29" s="422"/>
      <c r="AP29" s="422"/>
      <c r="AQ29" s="422"/>
      <c r="AR29" s="423"/>
      <c r="AS29" s="421">
        <v>3219</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t="s">
        <v>171</v>
      </c>
      <c r="BO29" s="446"/>
      <c r="BP29" s="446"/>
      <c r="BQ29" s="446"/>
      <c r="BR29" s="446"/>
      <c r="BS29" s="446"/>
      <c r="BT29" s="446"/>
      <c r="BU29" s="447"/>
      <c r="BV29" s="445" t="s">
        <v>121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714009</v>
      </c>
      <c r="BO30" s="449"/>
      <c r="BP30" s="449"/>
      <c r="BQ30" s="449"/>
      <c r="BR30" s="449"/>
      <c r="BS30" s="449"/>
      <c r="BT30" s="449"/>
      <c r="BU30" s="450"/>
      <c r="BV30" s="448">
        <v>633840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秦野市伊勢原市環境衛生組合</v>
      </c>
      <c r="BZ34" s="403"/>
      <c r="CA34" s="403"/>
      <c r="CB34" s="403"/>
      <c r="CC34" s="403"/>
      <c r="CD34" s="403"/>
      <c r="CE34" s="403"/>
      <c r="CF34" s="403"/>
      <c r="CG34" s="403"/>
      <c r="CH34" s="403"/>
      <c r="CI34" s="403"/>
      <c r="CJ34" s="403"/>
      <c r="CK34" s="403"/>
      <c r="CL34" s="403"/>
      <c r="CM34" s="403"/>
      <c r="CN34" s="193"/>
      <c r="CO34" s="404">
        <f>IF(CQ34="","",MAX(C34:D43,U34:V43,AM34:AN43,BE34:BF43,BW34:BX43)+1)</f>
        <v>12</v>
      </c>
      <c r="CP34" s="404"/>
      <c r="CQ34" s="403" t="str">
        <f>IF('各会計、関係団体の財政状況及び健全化判断比率'!BS7="","",'各会計、関係団体の財政状況及び健全化判断比率'!BS7)</f>
        <v>伊勢原市土地開発公社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用地取得事業特別会計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金目川水害予防組合</v>
      </c>
      <c r="BZ35" s="403"/>
      <c r="CA35" s="403"/>
      <c r="CB35" s="403"/>
      <c r="CC35" s="403"/>
      <c r="CD35" s="403"/>
      <c r="CE35" s="403"/>
      <c r="CF35" s="403"/>
      <c r="CG35" s="403"/>
      <c r="CH35" s="403"/>
      <c r="CI35" s="403"/>
      <c r="CJ35" s="403"/>
      <c r="CK35" s="403"/>
      <c r="CL35" s="403"/>
      <c r="CM35" s="403"/>
      <c r="CN35" s="193"/>
      <c r="CO35" s="404">
        <f t="shared" ref="CO35:CO43" si="3">IF(CQ35="","",CO34+1)</f>
        <v>13</v>
      </c>
      <c r="CP35" s="404"/>
      <c r="CQ35" s="403" t="str">
        <f>IF('各会計、関係団体の財政状況及び健全化判断比率'!BS8="","",'各会計、関係団体の財政状況及び健全化判断比率'!BS8)</f>
        <v>（一財）伊勢原市事業公社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神奈川県後期高齢者医療広域連合（一般会計）</v>
      </c>
      <c r="BZ36" s="403"/>
      <c r="CA36" s="403"/>
      <c r="CB36" s="403"/>
      <c r="CC36" s="403"/>
      <c r="CD36" s="403"/>
      <c r="CE36" s="403"/>
      <c r="CF36" s="403"/>
      <c r="CG36" s="403"/>
      <c r="CH36" s="403"/>
      <c r="CI36" s="403"/>
      <c r="CJ36" s="403"/>
      <c r="CK36" s="403"/>
      <c r="CL36" s="403"/>
      <c r="CM36" s="403"/>
      <c r="CN36" s="193"/>
      <c r="CO36" s="404">
        <f t="shared" si="3"/>
        <v>14</v>
      </c>
      <c r="CP36" s="404"/>
      <c r="CQ36" s="403" t="str">
        <f>IF('各会計、関係団体の財政状況及び健全化判断比率'!BS9="","",'各会計、関係団体の財政状況及び健全化判断比率'!BS9)</f>
        <v>（公財）伊勢原市みどりのまち振興財団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神奈川県後期高齢者医療広域連合（事業会計）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神奈川県市町村職員退職手当組合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hZZ1MrcpuR0uaPjBRJryWfLZIG+ny6ecpSzNtQ44kwWn4V90o+V45yYWgHm6eu9dz32+Cchld5qmCJ7Lu+Mcw==" saltValue="b9pHl5SjOdvpyZ6WvMwe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545</v>
      </c>
      <c r="D34" s="1224"/>
      <c r="E34" s="1225"/>
      <c r="F34" s="32">
        <v>5.05</v>
      </c>
      <c r="G34" s="33">
        <v>5.15</v>
      </c>
      <c r="H34" s="33">
        <v>5.37</v>
      </c>
      <c r="I34" s="33">
        <v>4.6100000000000003</v>
      </c>
      <c r="J34" s="34">
        <v>4.82</v>
      </c>
      <c r="K34" s="22"/>
      <c r="L34" s="22"/>
      <c r="M34" s="22"/>
      <c r="N34" s="22"/>
      <c r="O34" s="22"/>
      <c r="P34" s="22"/>
    </row>
    <row r="35" spans="1:16" ht="39" customHeight="1" x14ac:dyDescent="0.15">
      <c r="A35" s="22"/>
      <c r="B35" s="35"/>
      <c r="C35" s="1218" t="s">
        <v>546</v>
      </c>
      <c r="D35" s="1219"/>
      <c r="E35" s="1220"/>
      <c r="F35" s="36">
        <v>1.8</v>
      </c>
      <c r="G35" s="37">
        <v>1.99</v>
      </c>
      <c r="H35" s="37">
        <v>2.76</v>
      </c>
      <c r="I35" s="37">
        <v>4</v>
      </c>
      <c r="J35" s="38">
        <v>4.29</v>
      </c>
      <c r="K35" s="22"/>
      <c r="L35" s="22"/>
      <c r="M35" s="22"/>
      <c r="N35" s="22"/>
      <c r="O35" s="22"/>
      <c r="P35" s="22"/>
    </row>
    <row r="36" spans="1:16" ht="39" customHeight="1" x14ac:dyDescent="0.15">
      <c r="A36" s="22"/>
      <c r="B36" s="35"/>
      <c r="C36" s="1218" t="s">
        <v>547</v>
      </c>
      <c r="D36" s="1219"/>
      <c r="E36" s="1220"/>
      <c r="F36" s="36">
        <v>0.89</v>
      </c>
      <c r="G36" s="37">
        <v>1.31</v>
      </c>
      <c r="H36" s="37">
        <v>1.38</v>
      </c>
      <c r="I36" s="37">
        <v>1.46</v>
      </c>
      <c r="J36" s="38">
        <v>1.41</v>
      </c>
      <c r="K36" s="22"/>
      <c r="L36" s="22"/>
      <c r="M36" s="22"/>
      <c r="N36" s="22"/>
      <c r="O36" s="22"/>
      <c r="P36" s="22"/>
    </row>
    <row r="37" spans="1:16" ht="39" customHeight="1" x14ac:dyDescent="0.15">
      <c r="A37" s="22"/>
      <c r="B37" s="35"/>
      <c r="C37" s="1218" t="s">
        <v>548</v>
      </c>
      <c r="D37" s="1219"/>
      <c r="E37" s="1220"/>
      <c r="F37" s="36">
        <v>0.3</v>
      </c>
      <c r="G37" s="37">
        <v>0.34</v>
      </c>
      <c r="H37" s="37">
        <v>0.71</v>
      </c>
      <c r="I37" s="37">
        <v>0.78</v>
      </c>
      <c r="J37" s="38">
        <v>0.64</v>
      </c>
      <c r="K37" s="22"/>
      <c r="L37" s="22"/>
      <c r="M37" s="22"/>
      <c r="N37" s="22"/>
      <c r="O37" s="22"/>
      <c r="P37" s="22"/>
    </row>
    <row r="38" spans="1:16" ht="39" customHeight="1" x14ac:dyDescent="0.15">
      <c r="A38" s="22"/>
      <c r="B38" s="35"/>
      <c r="C38" s="1218" t="s">
        <v>549</v>
      </c>
      <c r="D38" s="1219"/>
      <c r="E38" s="1220"/>
      <c r="F38" s="36">
        <v>0.01</v>
      </c>
      <c r="G38" s="37">
        <v>0.01</v>
      </c>
      <c r="H38" s="37">
        <v>0.04</v>
      </c>
      <c r="I38" s="37">
        <v>0.02</v>
      </c>
      <c r="J38" s="38">
        <v>0.03</v>
      </c>
      <c r="K38" s="22"/>
      <c r="L38" s="22"/>
      <c r="M38" s="22"/>
      <c r="N38" s="22"/>
      <c r="O38" s="22"/>
      <c r="P38" s="22"/>
    </row>
    <row r="39" spans="1:16" ht="39" customHeight="1" x14ac:dyDescent="0.15">
      <c r="A39" s="22"/>
      <c r="B39" s="35"/>
      <c r="C39" s="1218" t="s">
        <v>550</v>
      </c>
      <c r="D39" s="1219"/>
      <c r="E39" s="1220"/>
      <c r="F39" s="36" t="s">
        <v>496</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551</v>
      </c>
      <c r="D42" s="1219"/>
      <c r="E42" s="1220"/>
      <c r="F42" s="36" t="s">
        <v>496</v>
      </c>
      <c r="G42" s="37" t="s">
        <v>496</v>
      </c>
      <c r="H42" s="37" t="s">
        <v>496</v>
      </c>
      <c r="I42" s="37" t="s">
        <v>496</v>
      </c>
      <c r="J42" s="38" t="s">
        <v>496</v>
      </c>
      <c r="K42" s="22"/>
      <c r="L42" s="22"/>
      <c r="M42" s="22"/>
      <c r="N42" s="22"/>
      <c r="O42" s="22"/>
      <c r="P42" s="22"/>
    </row>
    <row r="43" spans="1:16" ht="39" customHeight="1" thickBot="1" x14ac:dyDescent="0.2">
      <c r="A43" s="22"/>
      <c r="B43" s="40"/>
      <c r="C43" s="1221" t="s">
        <v>552</v>
      </c>
      <c r="D43" s="1222"/>
      <c r="E43" s="1223"/>
      <c r="F43" s="41">
        <v>0</v>
      </c>
      <c r="G43" s="42" t="s">
        <v>496</v>
      </c>
      <c r="H43" s="42" t="s">
        <v>496</v>
      </c>
      <c r="I43" s="42" t="s">
        <v>496</v>
      </c>
      <c r="J43" s="43" t="s">
        <v>496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cexKi2plG1YCpAFq0j7wfT+bZV24oGOkilWHIbc8idNjBWmE2H0td3qB8rheOrfCNQuA9Fb6k4/LRsinVJlgg==" saltValue="tsClqgSnqtxUfVjYK9g4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2683</v>
      </c>
      <c r="L45" s="60">
        <v>2657</v>
      </c>
      <c r="M45" s="60">
        <v>2637</v>
      </c>
      <c r="N45" s="60">
        <v>2721</v>
      </c>
      <c r="O45" s="61">
        <v>2816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x14ac:dyDescent="0.15">
      <c r="A48" s="48"/>
      <c r="B48" s="1236"/>
      <c r="C48" s="1237"/>
      <c r="D48" s="62"/>
      <c r="E48" s="1228" t="s">
        <v>15</v>
      </c>
      <c r="F48" s="1228"/>
      <c r="G48" s="1228"/>
      <c r="H48" s="1228"/>
      <c r="I48" s="1228"/>
      <c r="J48" s="1229"/>
      <c r="K48" s="63">
        <v>948</v>
      </c>
      <c r="L48" s="64">
        <v>895</v>
      </c>
      <c r="M48" s="64">
        <v>899</v>
      </c>
      <c r="N48" s="64">
        <v>863</v>
      </c>
      <c r="O48" s="65">
        <v>867</v>
      </c>
      <c r="P48" s="48"/>
      <c r="Q48" s="48"/>
      <c r="R48" s="48"/>
      <c r="S48" s="48"/>
      <c r="T48" s="48"/>
      <c r="U48" s="48"/>
    </row>
    <row r="49" spans="1:21" ht="30.75" customHeight="1" x14ac:dyDescent="0.15">
      <c r="A49" s="48"/>
      <c r="B49" s="1236"/>
      <c r="C49" s="1237"/>
      <c r="D49" s="62"/>
      <c r="E49" s="1228" t="s">
        <v>16</v>
      </c>
      <c r="F49" s="1228"/>
      <c r="G49" s="1228"/>
      <c r="H49" s="1228"/>
      <c r="I49" s="1228"/>
      <c r="J49" s="1229"/>
      <c r="K49" s="63">
        <v>17</v>
      </c>
      <c r="L49" s="64">
        <v>22</v>
      </c>
      <c r="M49" s="64">
        <v>35</v>
      </c>
      <c r="N49" s="64">
        <v>192</v>
      </c>
      <c r="O49" s="65">
        <v>192</v>
      </c>
      <c r="P49" s="48"/>
      <c r="Q49" s="48"/>
      <c r="R49" s="48"/>
      <c r="S49" s="48"/>
      <c r="T49" s="48"/>
      <c r="U49" s="48"/>
    </row>
    <row r="50" spans="1:21" ht="30.75" customHeight="1" x14ac:dyDescent="0.15">
      <c r="A50" s="48"/>
      <c r="B50" s="1236"/>
      <c r="C50" s="1237"/>
      <c r="D50" s="62"/>
      <c r="E50" s="1228" t="s">
        <v>17</v>
      </c>
      <c r="F50" s="1228"/>
      <c r="G50" s="1228"/>
      <c r="H50" s="1228"/>
      <c r="I50" s="1228"/>
      <c r="J50" s="1229"/>
      <c r="K50" s="63">
        <v>139</v>
      </c>
      <c r="L50" s="64">
        <v>243</v>
      </c>
      <c r="M50" s="64">
        <v>420</v>
      </c>
      <c r="N50" s="64">
        <v>477</v>
      </c>
      <c r="O50" s="65">
        <v>447</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2955</v>
      </c>
      <c r="L52" s="64">
        <v>3043</v>
      </c>
      <c r="M52" s="64">
        <v>2868</v>
      </c>
      <c r="N52" s="64">
        <v>2958</v>
      </c>
      <c r="O52" s="65">
        <v>3048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833</v>
      </c>
      <c r="L53" s="69">
        <v>774</v>
      </c>
      <c r="M53" s="69">
        <v>1123</v>
      </c>
      <c r="N53" s="69">
        <v>1295</v>
      </c>
      <c r="O53" s="70">
        <v>1274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1PYU28fEiTZh2A9aLP58tJivIOtMB+UFj/uIaWPs32opanV5Ufjg9qmwFSEdaIdQMk59YB49YzlbLNJhqvLVA==" saltValue="+jXxft2tRE0H85T/s1Rb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54" t="s">
        <v>24</v>
      </c>
      <c r="C41" s="1255"/>
      <c r="D41" s="81"/>
      <c r="E41" s="1256" t="s">
        <v>25</v>
      </c>
      <c r="F41" s="1256"/>
      <c r="G41" s="1256"/>
      <c r="H41" s="1257"/>
      <c r="I41" s="82">
        <v>27085</v>
      </c>
      <c r="J41" s="83">
        <v>27043</v>
      </c>
      <c r="K41" s="83">
        <v>26620</v>
      </c>
      <c r="L41" s="83">
        <v>25881</v>
      </c>
      <c r="M41" s="84">
        <v>25012</v>
      </c>
    </row>
    <row r="42" spans="2:13" ht="27.75" customHeight="1" x14ac:dyDescent="0.15">
      <c r="B42" s="1244"/>
      <c r="C42" s="1245"/>
      <c r="D42" s="85"/>
      <c r="E42" s="1248" t="s">
        <v>26</v>
      </c>
      <c r="F42" s="1248"/>
      <c r="G42" s="1248"/>
      <c r="H42" s="1249"/>
      <c r="I42" s="86">
        <v>6992</v>
      </c>
      <c r="J42" s="87">
        <v>6638</v>
      </c>
      <c r="K42" s="87">
        <v>6203</v>
      </c>
      <c r="L42" s="87">
        <v>5764</v>
      </c>
      <c r="M42" s="88">
        <v>5345</v>
      </c>
    </row>
    <row r="43" spans="2:13" ht="27.75" customHeight="1" x14ac:dyDescent="0.15">
      <c r="B43" s="1244"/>
      <c r="C43" s="1245"/>
      <c r="D43" s="85"/>
      <c r="E43" s="1248" t="s">
        <v>27</v>
      </c>
      <c r="F43" s="1248"/>
      <c r="G43" s="1248"/>
      <c r="H43" s="1249"/>
      <c r="I43" s="86">
        <v>12274</v>
      </c>
      <c r="J43" s="87">
        <v>11875</v>
      </c>
      <c r="K43" s="87">
        <v>11743</v>
      </c>
      <c r="L43" s="87">
        <v>11393</v>
      </c>
      <c r="M43" s="88">
        <v>11381</v>
      </c>
    </row>
    <row r="44" spans="2:13" ht="27.75" customHeight="1" x14ac:dyDescent="0.15">
      <c r="B44" s="1244"/>
      <c r="C44" s="1245"/>
      <c r="D44" s="85"/>
      <c r="E44" s="1248" t="s">
        <v>28</v>
      </c>
      <c r="F44" s="1248"/>
      <c r="G44" s="1248"/>
      <c r="H44" s="1249"/>
      <c r="I44" s="86">
        <v>2184</v>
      </c>
      <c r="J44" s="87">
        <v>2163</v>
      </c>
      <c r="K44" s="87">
        <v>2141</v>
      </c>
      <c r="L44" s="87">
        <v>1916</v>
      </c>
      <c r="M44" s="88">
        <v>2364</v>
      </c>
    </row>
    <row r="45" spans="2:13" ht="27.75" customHeight="1" x14ac:dyDescent="0.15">
      <c r="B45" s="1244"/>
      <c r="C45" s="1245"/>
      <c r="D45" s="85"/>
      <c r="E45" s="1248" t="s">
        <v>29</v>
      </c>
      <c r="F45" s="1248"/>
      <c r="G45" s="1248"/>
      <c r="H45" s="1249"/>
      <c r="I45" s="86">
        <v>4416</v>
      </c>
      <c r="J45" s="87">
        <v>3713</v>
      </c>
      <c r="K45" s="87">
        <v>3647</v>
      </c>
      <c r="L45" s="87">
        <v>3515</v>
      </c>
      <c r="M45" s="88">
        <v>3392</v>
      </c>
    </row>
    <row r="46" spans="2:13" ht="27.75" customHeight="1" x14ac:dyDescent="0.15">
      <c r="B46" s="1244"/>
      <c r="C46" s="1245"/>
      <c r="D46" s="89"/>
      <c r="E46" s="1248" t="s">
        <v>30</v>
      </c>
      <c r="F46" s="1248"/>
      <c r="G46" s="1248"/>
      <c r="H46" s="1249"/>
      <c r="I46" s="86">
        <v>382</v>
      </c>
      <c r="J46" s="87">
        <v>347</v>
      </c>
      <c r="K46" s="87">
        <v>312</v>
      </c>
      <c r="L46" s="87">
        <v>278</v>
      </c>
      <c r="M46" s="88">
        <v>245</v>
      </c>
    </row>
    <row r="47" spans="2:13" ht="27.75" customHeight="1" x14ac:dyDescent="0.15">
      <c r="B47" s="1244"/>
      <c r="C47" s="1245"/>
      <c r="D47" s="90"/>
      <c r="E47" s="1258" t="s">
        <v>31</v>
      </c>
      <c r="F47" s="1259"/>
      <c r="G47" s="1259"/>
      <c r="H47" s="1260"/>
      <c r="I47" s="86" t="s">
        <v>496</v>
      </c>
      <c r="J47" s="87" t="s">
        <v>496</v>
      </c>
      <c r="K47" s="87" t="s">
        <v>496</v>
      </c>
      <c r="L47" s="87" t="s">
        <v>496</v>
      </c>
      <c r="M47" s="88" t="s">
        <v>496</v>
      </c>
    </row>
    <row r="48" spans="2:13" ht="27.75" customHeight="1" x14ac:dyDescent="0.15">
      <c r="B48" s="1244"/>
      <c r="C48" s="1245"/>
      <c r="D48" s="85"/>
      <c r="E48" s="1248" t="s">
        <v>32</v>
      </c>
      <c r="F48" s="1248"/>
      <c r="G48" s="1248"/>
      <c r="H48" s="1249"/>
      <c r="I48" s="86" t="s">
        <v>496</v>
      </c>
      <c r="J48" s="87" t="s">
        <v>496</v>
      </c>
      <c r="K48" s="87" t="s">
        <v>496</v>
      </c>
      <c r="L48" s="87" t="s">
        <v>496</v>
      </c>
      <c r="M48" s="88" t="s">
        <v>496</v>
      </c>
    </row>
    <row r="49" spans="2:13" ht="27.75" customHeight="1" x14ac:dyDescent="0.15">
      <c r="B49" s="1246"/>
      <c r="C49" s="1247"/>
      <c r="D49" s="85"/>
      <c r="E49" s="1248" t="s">
        <v>33</v>
      </c>
      <c r="F49" s="1248"/>
      <c r="G49" s="1248"/>
      <c r="H49" s="1249"/>
      <c r="I49" s="86" t="s">
        <v>496</v>
      </c>
      <c r="J49" s="87" t="s">
        <v>496</v>
      </c>
      <c r="K49" s="87" t="s">
        <v>496</v>
      </c>
      <c r="L49" s="87" t="s">
        <v>496</v>
      </c>
      <c r="M49" s="88" t="s">
        <v>496</v>
      </c>
    </row>
    <row r="50" spans="2:13" ht="27.75" customHeight="1" x14ac:dyDescent="0.15">
      <c r="B50" s="1242" t="s">
        <v>34</v>
      </c>
      <c r="C50" s="1243"/>
      <c r="D50" s="91"/>
      <c r="E50" s="1248" t="s">
        <v>35</v>
      </c>
      <c r="F50" s="1248"/>
      <c r="G50" s="1248"/>
      <c r="H50" s="1249"/>
      <c r="I50" s="86">
        <v>1741</v>
      </c>
      <c r="J50" s="87">
        <v>1939</v>
      </c>
      <c r="K50" s="87">
        <v>2275</v>
      </c>
      <c r="L50" s="87">
        <v>2686</v>
      </c>
      <c r="M50" s="88">
        <v>3302</v>
      </c>
    </row>
    <row r="51" spans="2:13" ht="27.75" customHeight="1" x14ac:dyDescent="0.15">
      <c r="B51" s="1244"/>
      <c r="C51" s="1245"/>
      <c r="D51" s="85"/>
      <c r="E51" s="1248" t="s">
        <v>36</v>
      </c>
      <c r="F51" s="1248"/>
      <c r="G51" s="1248"/>
      <c r="H51" s="1249"/>
      <c r="I51" s="86">
        <v>6002</v>
      </c>
      <c r="J51" s="87">
        <v>5682</v>
      </c>
      <c r="K51" s="87">
        <v>5723</v>
      </c>
      <c r="L51" s="87">
        <v>5816</v>
      </c>
      <c r="M51" s="88">
        <v>6176</v>
      </c>
    </row>
    <row r="52" spans="2:13" ht="27.75" customHeight="1" x14ac:dyDescent="0.15">
      <c r="B52" s="1246"/>
      <c r="C52" s="1247"/>
      <c r="D52" s="85"/>
      <c r="E52" s="1248" t="s">
        <v>37</v>
      </c>
      <c r="F52" s="1248"/>
      <c r="G52" s="1248"/>
      <c r="H52" s="1249"/>
      <c r="I52" s="86">
        <v>26916</v>
      </c>
      <c r="J52" s="87">
        <v>26692</v>
      </c>
      <c r="K52" s="87">
        <v>26246</v>
      </c>
      <c r="L52" s="87">
        <v>25496</v>
      </c>
      <c r="M52" s="88">
        <v>24369</v>
      </c>
    </row>
    <row r="53" spans="2:13" ht="27.75" customHeight="1" thickBot="1" x14ac:dyDescent="0.2">
      <c r="B53" s="1250" t="s">
        <v>38</v>
      </c>
      <c r="C53" s="1251"/>
      <c r="D53" s="92"/>
      <c r="E53" s="1252" t="s">
        <v>39</v>
      </c>
      <c r="F53" s="1252"/>
      <c r="G53" s="1252"/>
      <c r="H53" s="1253"/>
      <c r="I53" s="93">
        <v>18674</v>
      </c>
      <c r="J53" s="94">
        <v>17465</v>
      </c>
      <c r="K53" s="94">
        <v>16422</v>
      </c>
      <c r="L53" s="94">
        <v>14749</v>
      </c>
      <c r="M53" s="95">
        <v>13891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vVDWUoBh5layC155PUrGV9STNAl4AZxg7Kv7OhrCG0N2mDQzMWlvoCPFiJpVNBg73f9X8OafaJoh2cOQekW5Q==" saltValue="LwfF1MM50HjVokRubp2v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1231</v>
      </c>
      <c r="G55" s="107">
        <v>1275</v>
      </c>
      <c r="H55" s="108">
        <v>1533</v>
      </c>
    </row>
    <row r="56" spans="2:8" ht="52.5" customHeight="1" x14ac:dyDescent="0.15">
      <c r="B56" s="109"/>
      <c r="C56" s="1271" t="s">
        <v>43</v>
      </c>
      <c r="D56" s="1271"/>
      <c r="E56" s="1272"/>
      <c r="F56" s="110" t="s">
        <v>496</v>
      </c>
      <c r="G56" s="110" t="s">
        <v>496</v>
      </c>
      <c r="H56" s="111" t="s">
        <v>496</v>
      </c>
    </row>
    <row r="57" spans="2:8" ht="53.25" customHeight="1" x14ac:dyDescent="0.15">
      <c r="B57" s="109"/>
      <c r="C57" s="1273" t="s">
        <v>44</v>
      </c>
      <c r="D57" s="1273"/>
      <c r="E57" s="1274"/>
      <c r="F57" s="112">
        <v>510</v>
      </c>
      <c r="G57" s="112">
        <v>634</v>
      </c>
      <c r="H57" s="113">
        <v>714</v>
      </c>
    </row>
    <row r="58" spans="2:8" ht="45.75" customHeight="1" x14ac:dyDescent="0.15">
      <c r="B58" s="114"/>
      <c r="C58" s="1261" t="s">
        <v>568</v>
      </c>
      <c r="D58" s="1262"/>
      <c r="E58" s="1263"/>
      <c r="F58" s="115">
        <v>360</v>
      </c>
      <c r="G58" s="115">
        <v>357</v>
      </c>
      <c r="H58" s="116">
        <v>357</v>
      </c>
    </row>
    <row r="59" spans="2:8" ht="45.75" customHeight="1" x14ac:dyDescent="0.15">
      <c r="B59" s="114"/>
      <c r="C59" s="1261" t="s">
        <v>569</v>
      </c>
      <c r="D59" s="1262"/>
      <c r="E59" s="1263"/>
      <c r="F59" s="115">
        <v>7</v>
      </c>
      <c r="G59" s="115">
        <v>132</v>
      </c>
      <c r="H59" s="116">
        <v>210</v>
      </c>
    </row>
    <row r="60" spans="2:8" ht="45.75" customHeight="1" x14ac:dyDescent="0.15">
      <c r="B60" s="114"/>
      <c r="C60" s="1261" t="s">
        <v>570</v>
      </c>
      <c r="D60" s="1262"/>
      <c r="E60" s="1263"/>
      <c r="F60" s="115">
        <v>120</v>
      </c>
      <c r="G60" s="115">
        <v>122</v>
      </c>
      <c r="H60" s="116">
        <v>124</v>
      </c>
    </row>
    <row r="61" spans="2:8" ht="45.75" customHeight="1" x14ac:dyDescent="0.15">
      <c r="B61" s="114"/>
      <c r="C61" s="1261" t="s">
        <v>571</v>
      </c>
      <c r="D61" s="1262"/>
      <c r="E61" s="1263"/>
      <c r="F61" s="115">
        <v>16</v>
      </c>
      <c r="G61" s="115">
        <v>16</v>
      </c>
      <c r="H61" s="116">
        <v>16</v>
      </c>
    </row>
    <row r="62" spans="2:8" ht="45.75" customHeight="1" thickBot="1" x14ac:dyDescent="0.2">
      <c r="B62" s="117"/>
      <c r="C62" s="1264" t="s">
        <v>572</v>
      </c>
      <c r="D62" s="1265"/>
      <c r="E62" s="1266"/>
      <c r="F62" s="118">
        <v>5</v>
      </c>
      <c r="G62" s="118">
        <v>5</v>
      </c>
      <c r="H62" s="119">
        <v>5</v>
      </c>
    </row>
    <row r="63" spans="2:8" ht="52.5" customHeight="1" thickBot="1" x14ac:dyDescent="0.2">
      <c r="B63" s="120"/>
      <c r="C63" s="1267" t="s">
        <v>45</v>
      </c>
      <c r="D63" s="1267"/>
      <c r="E63" s="1268"/>
      <c r="F63" s="121">
        <v>1741</v>
      </c>
      <c r="G63" s="121">
        <v>1909</v>
      </c>
      <c r="H63" s="122">
        <v>2247</v>
      </c>
    </row>
    <row r="64" spans="2:8" ht="15" customHeight="1" x14ac:dyDescent="0.15"/>
    <row r="65" ht="0" hidden="1" customHeight="1" x14ac:dyDescent="0.15"/>
    <row r="66" ht="0" hidden="1" customHeight="1" x14ac:dyDescent="0.15"/>
  </sheetData>
  <sheetProtection algorithmName="SHA-512" hashValue="EN2axpHWdQBHK/uHHxwXip0Vnr4oUSWixCP9Yz+EP2CXwtpv0CVWSdAwvKi3oYGguOUvw5ULww+E7Me1i+qH+g==" saltValue="0b2BAFNkCC3sp2Mm4dp7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586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576</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539</v>
      </c>
      <c r="BQ50" s="1290"/>
      <c r="BR50" s="1290"/>
      <c r="BS50" s="1290"/>
      <c r="BT50" s="1290"/>
      <c r="BU50" s="1290"/>
      <c r="BV50" s="1290"/>
      <c r="BW50" s="1290"/>
      <c r="BX50" s="1290" t="s">
        <v>540</v>
      </c>
      <c r="BY50" s="1290"/>
      <c r="BZ50" s="1290"/>
      <c r="CA50" s="1290"/>
      <c r="CB50" s="1290"/>
      <c r="CC50" s="1290"/>
      <c r="CD50" s="1290"/>
      <c r="CE50" s="1290"/>
      <c r="CF50" s="1290" t="s">
        <v>541</v>
      </c>
      <c r="CG50" s="1290"/>
      <c r="CH50" s="1290"/>
      <c r="CI50" s="1290"/>
      <c r="CJ50" s="1290"/>
      <c r="CK50" s="1290"/>
      <c r="CL50" s="1290"/>
      <c r="CM50" s="1290"/>
      <c r="CN50" s="1290" t="s">
        <v>542</v>
      </c>
      <c r="CO50" s="1290"/>
      <c r="CP50" s="1290"/>
      <c r="CQ50" s="1290"/>
      <c r="CR50" s="1290"/>
      <c r="CS50" s="1290"/>
      <c r="CT50" s="1290"/>
      <c r="CU50" s="1290"/>
      <c r="CV50" s="1290" t="s">
        <v>543</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577</v>
      </c>
      <c r="AO51" s="1293"/>
      <c r="AP51" s="1293"/>
      <c r="AQ51" s="1293"/>
      <c r="AR51" s="1293"/>
      <c r="AS51" s="1293"/>
      <c r="AT51" s="1293"/>
      <c r="AU51" s="1293"/>
      <c r="AV51" s="1293"/>
      <c r="AW51" s="1293"/>
      <c r="AX51" s="1293"/>
      <c r="AY51" s="1293"/>
      <c r="AZ51" s="1293"/>
      <c r="BA51" s="1293"/>
      <c r="BB51" s="1293" t="s">
        <v>578</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98.6</v>
      </c>
      <c r="CG51" s="1276"/>
      <c r="CH51" s="1276"/>
      <c r="CI51" s="1276"/>
      <c r="CJ51" s="1276"/>
      <c r="CK51" s="1276"/>
      <c r="CL51" s="1276"/>
      <c r="CM51" s="1276"/>
      <c r="CN51" s="1276">
        <v>87.4</v>
      </c>
      <c r="CO51" s="1276"/>
      <c r="CP51" s="1276"/>
      <c r="CQ51" s="1276"/>
      <c r="CR51" s="1276"/>
      <c r="CS51" s="1276"/>
      <c r="CT51" s="1276"/>
      <c r="CU51" s="1276"/>
      <c r="CV51" s="1276">
        <v>81.900000000000006</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579</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62.8</v>
      </c>
      <c r="CG53" s="1276"/>
      <c r="CH53" s="1276"/>
      <c r="CI53" s="1276"/>
      <c r="CJ53" s="1276"/>
      <c r="CK53" s="1276"/>
      <c r="CL53" s="1276"/>
      <c r="CM53" s="1276"/>
      <c r="CN53" s="1276">
        <v>68.400000000000006</v>
      </c>
      <c r="CO53" s="1276"/>
      <c r="CP53" s="1276"/>
      <c r="CQ53" s="1276"/>
      <c r="CR53" s="1276"/>
      <c r="CS53" s="1276"/>
      <c r="CT53" s="1276"/>
      <c r="CU53" s="1276"/>
      <c r="CV53" s="1276">
        <v>69.8</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580</v>
      </c>
      <c r="AO55" s="1290"/>
      <c r="AP55" s="1290"/>
      <c r="AQ55" s="1290"/>
      <c r="AR55" s="1290"/>
      <c r="AS55" s="1290"/>
      <c r="AT55" s="1290"/>
      <c r="AU55" s="1290"/>
      <c r="AV55" s="1290"/>
      <c r="AW55" s="1290"/>
      <c r="AX55" s="1290"/>
      <c r="AY55" s="1290"/>
      <c r="AZ55" s="1290"/>
      <c r="BA55" s="1290"/>
      <c r="BB55" s="1293" t="s">
        <v>578</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17.8</v>
      </c>
      <c r="CG55" s="1276"/>
      <c r="CH55" s="1276"/>
      <c r="CI55" s="1276"/>
      <c r="CJ55" s="1276"/>
      <c r="CK55" s="1276"/>
      <c r="CL55" s="1276"/>
      <c r="CM55" s="1276"/>
      <c r="CN55" s="1276">
        <v>15</v>
      </c>
      <c r="CO55" s="1276"/>
      <c r="CP55" s="1276"/>
      <c r="CQ55" s="1276"/>
      <c r="CR55" s="1276"/>
      <c r="CS55" s="1276"/>
      <c r="CT55" s="1276"/>
      <c r="CU55" s="1276"/>
      <c r="CV55" s="1276">
        <v>12.2</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579</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56.2</v>
      </c>
      <c r="CG57" s="1276"/>
      <c r="CH57" s="1276"/>
      <c r="CI57" s="1276"/>
      <c r="CJ57" s="1276"/>
      <c r="CK57" s="1276"/>
      <c r="CL57" s="1276"/>
      <c r="CM57" s="1276"/>
      <c r="CN57" s="1276">
        <v>60.1</v>
      </c>
      <c r="CO57" s="1276"/>
      <c r="CP57" s="1276"/>
      <c r="CQ57" s="1276"/>
      <c r="CR57" s="1276"/>
      <c r="CS57" s="1276"/>
      <c r="CT57" s="1276"/>
      <c r="CU57" s="1276"/>
      <c r="CV57" s="1276">
        <v>60.4</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581</v>
      </c>
    </row>
    <row r="64" spans="1:109" x14ac:dyDescent="0.15">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585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576</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539</v>
      </c>
      <c r="BQ72" s="1290"/>
      <c r="BR72" s="1290"/>
      <c r="BS72" s="1290"/>
      <c r="BT72" s="1290"/>
      <c r="BU72" s="1290"/>
      <c r="BV72" s="1290"/>
      <c r="BW72" s="1290"/>
      <c r="BX72" s="1290" t="s">
        <v>540</v>
      </c>
      <c r="BY72" s="1290"/>
      <c r="BZ72" s="1290"/>
      <c r="CA72" s="1290"/>
      <c r="CB72" s="1290"/>
      <c r="CC72" s="1290"/>
      <c r="CD72" s="1290"/>
      <c r="CE72" s="1290"/>
      <c r="CF72" s="1290" t="s">
        <v>541</v>
      </c>
      <c r="CG72" s="1290"/>
      <c r="CH72" s="1290"/>
      <c r="CI72" s="1290"/>
      <c r="CJ72" s="1290"/>
      <c r="CK72" s="1290"/>
      <c r="CL72" s="1290"/>
      <c r="CM72" s="1290"/>
      <c r="CN72" s="1290" t="s">
        <v>542</v>
      </c>
      <c r="CO72" s="1290"/>
      <c r="CP72" s="1290"/>
      <c r="CQ72" s="1290"/>
      <c r="CR72" s="1290"/>
      <c r="CS72" s="1290"/>
      <c r="CT72" s="1290"/>
      <c r="CU72" s="1290"/>
      <c r="CV72" s="1290" t="s">
        <v>543</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577</v>
      </c>
      <c r="AO73" s="1293"/>
      <c r="AP73" s="1293"/>
      <c r="AQ73" s="1293"/>
      <c r="AR73" s="1293"/>
      <c r="AS73" s="1293"/>
      <c r="AT73" s="1293"/>
      <c r="AU73" s="1293"/>
      <c r="AV73" s="1293"/>
      <c r="AW73" s="1293"/>
      <c r="AX73" s="1293"/>
      <c r="AY73" s="1293"/>
      <c r="AZ73" s="1293"/>
      <c r="BA73" s="1293"/>
      <c r="BB73" s="1293" t="s">
        <v>578</v>
      </c>
      <c r="BC73" s="1293"/>
      <c r="BD73" s="1293"/>
      <c r="BE73" s="1293"/>
      <c r="BF73" s="1293"/>
      <c r="BG73" s="1293"/>
      <c r="BH73" s="1293"/>
      <c r="BI73" s="1293"/>
      <c r="BJ73" s="1293"/>
      <c r="BK73" s="1293"/>
      <c r="BL73" s="1293"/>
      <c r="BM73" s="1293"/>
      <c r="BN73" s="1293"/>
      <c r="BO73" s="1293"/>
      <c r="BP73" s="1276">
        <v>113</v>
      </c>
      <c r="BQ73" s="1276"/>
      <c r="BR73" s="1276"/>
      <c r="BS73" s="1276"/>
      <c r="BT73" s="1276"/>
      <c r="BU73" s="1276"/>
      <c r="BV73" s="1276"/>
      <c r="BW73" s="1276"/>
      <c r="BX73" s="1276">
        <v>107.5</v>
      </c>
      <c r="BY73" s="1276"/>
      <c r="BZ73" s="1276"/>
      <c r="CA73" s="1276"/>
      <c r="CB73" s="1276"/>
      <c r="CC73" s="1276"/>
      <c r="CD73" s="1276"/>
      <c r="CE73" s="1276"/>
      <c r="CF73" s="1276">
        <v>98.6</v>
      </c>
      <c r="CG73" s="1276"/>
      <c r="CH73" s="1276"/>
      <c r="CI73" s="1276"/>
      <c r="CJ73" s="1276"/>
      <c r="CK73" s="1276"/>
      <c r="CL73" s="1276"/>
      <c r="CM73" s="1276"/>
      <c r="CN73" s="1276">
        <v>87.4</v>
      </c>
      <c r="CO73" s="1276"/>
      <c r="CP73" s="1276"/>
      <c r="CQ73" s="1276"/>
      <c r="CR73" s="1276"/>
      <c r="CS73" s="1276"/>
      <c r="CT73" s="1276"/>
      <c r="CU73" s="1276"/>
      <c r="CV73" s="1276">
        <v>81.900000000000006</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582</v>
      </c>
      <c r="BC75" s="1293"/>
      <c r="BD75" s="1293"/>
      <c r="BE75" s="1293"/>
      <c r="BF75" s="1293"/>
      <c r="BG75" s="1293"/>
      <c r="BH75" s="1293"/>
      <c r="BI75" s="1293"/>
      <c r="BJ75" s="1293"/>
      <c r="BK75" s="1293"/>
      <c r="BL75" s="1293"/>
      <c r="BM75" s="1293"/>
      <c r="BN75" s="1293"/>
      <c r="BO75" s="1293"/>
      <c r="BP75" s="1276">
        <v>5.3</v>
      </c>
      <c r="BQ75" s="1276"/>
      <c r="BR75" s="1276"/>
      <c r="BS75" s="1276"/>
      <c r="BT75" s="1276"/>
      <c r="BU75" s="1276"/>
      <c r="BV75" s="1276"/>
      <c r="BW75" s="1276"/>
      <c r="BX75" s="1276">
        <v>4.9000000000000004</v>
      </c>
      <c r="BY75" s="1276"/>
      <c r="BZ75" s="1276"/>
      <c r="CA75" s="1276"/>
      <c r="CB75" s="1276"/>
      <c r="CC75" s="1276"/>
      <c r="CD75" s="1276"/>
      <c r="CE75" s="1276"/>
      <c r="CF75" s="1276">
        <v>5.5</v>
      </c>
      <c r="CG75" s="1276"/>
      <c r="CH75" s="1276"/>
      <c r="CI75" s="1276"/>
      <c r="CJ75" s="1276"/>
      <c r="CK75" s="1276"/>
      <c r="CL75" s="1276"/>
      <c r="CM75" s="1276"/>
      <c r="CN75" s="1276">
        <v>6.3</v>
      </c>
      <c r="CO75" s="1276"/>
      <c r="CP75" s="1276"/>
      <c r="CQ75" s="1276"/>
      <c r="CR75" s="1276"/>
      <c r="CS75" s="1276"/>
      <c r="CT75" s="1276"/>
      <c r="CU75" s="1276"/>
      <c r="CV75" s="1276">
        <v>7.3</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580</v>
      </c>
      <c r="AO77" s="1290"/>
      <c r="AP77" s="1290"/>
      <c r="AQ77" s="1290"/>
      <c r="AR77" s="1290"/>
      <c r="AS77" s="1290"/>
      <c r="AT77" s="1290"/>
      <c r="AU77" s="1290"/>
      <c r="AV77" s="1290"/>
      <c r="AW77" s="1290"/>
      <c r="AX77" s="1290"/>
      <c r="AY77" s="1290"/>
      <c r="AZ77" s="1290"/>
      <c r="BA77" s="1290"/>
      <c r="BB77" s="1293" t="s">
        <v>578</v>
      </c>
      <c r="BC77" s="1293"/>
      <c r="BD77" s="1293"/>
      <c r="BE77" s="1293"/>
      <c r="BF77" s="1293"/>
      <c r="BG77" s="1293"/>
      <c r="BH77" s="1293"/>
      <c r="BI77" s="1293"/>
      <c r="BJ77" s="1293"/>
      <c r="BK77" s="1293"/>
      <c r="BL77" s="1293"/>
      <c r="BM77" s="1293"/>
      <c r="BN77" s="1293"/>
      <c r="BO77" s="1293"/>
      <c r="BP77" s="1276">
        <v>37.6</v>
      </c>
      <c r="BQ77" s="1276"/>
      <c r="BR77" s="1276"/>
      <c r="BS77" s="1276"/>
      <c r="BT77" s="1276"/>
      <c r="BU77" s="1276"/>
      <c r="BV77" s="1276"/>
      <c r="BW77" s="1276"/>
      <c r="BX77" s="1276">
        <v>33.799999999999997</v>
      </c>
      <c r="BY77" s="1276"/>
      <c r="BZ77" s="1276"/>
      <c r="CA77" s="1276"/>
      <c r="CB77" s="1276"/>
      <c r="CC77" s="1276"/>
      <c r="CD77" s="1276"/>
      <c r="CE77" s="1276"/>
      <c r="CF77" s="1276">
        <v>17.8</v>
      </c>
      <c r="CG77" s="1276"/>
      <c r="CH77" s="1276"/>
      <c r="CI77" s="1276"/>
      <c r="CJ77" s="1276"/>
      <c r="CK77" s="1276"/>
      <c r="CL77" s="1276"/>
      <c r="CM77" s="1276"/>
      <c r="CN77" s="1276">
        <v>15</v>
      </c>
      <c r="CO77" s="1276"/>
      <c r="CP77" s="1276"/>
      <c r="CQ77" s="1276"/>
      <c r="CR77" s="1276"/>
      <c r="CS77" s="1276"/>
      <c r="CT77" s="1276"/>
      <c r="CU77" s="1276"/>
      <c r="CV77" s="1276">
        <v>12.2</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582</v>
      </c>
      <c r="BC79" s="1293"/>
      <c r="BD79" s="1293"/>
      <c r="BE79" s="1293"/>
      <c r="BF79" s="1293"/>
      <c r="BG79" s="1293"/>
      <c r="BH79" s="1293"/>
      <c r="BI79" s="1293"/>
      <c r="BJ79" s="1293"/>
      <c r="BK79" s="1293"/>
      <c r="BL79" s="1293"/>
      <c r="BM79" s="1293"/>
      <c r="BN79" s="1293"/>
      <c r="BO79" s="1293"/>
      <c r="BP79" s="1276">
        <v>7.9</v>
      </c>
      <c r="BQ79" s="1276"/>
      <c r="BR79" s="1276"/>
      <c r="BS79" s="1276"/>
      <c r="BT79" s="1276"/>
      <c r="BU79" s="1276"/>
      <c r="BV79" s="1276"/>
      <c r="BW79" s="1276"/>
      <c r="BX79" s="1276">
        <v>7.1</v>
      </c>
      <c r="BY79" s="1276"/>
      <c r="BZ79" s="1276"/>
      <c r="CA79" s="1276"/>
      <c r="CB79" s="1276"/>
      <c r="CC79" s="1276"/>
      <c r="CD79" s="1276"/>
      <c r="CE79" s="1276"/>
      <c r="CF79" s="1276">
        <v>5.3</v>
      </c>
      <c r="CG79" s="1276"/>
      <c r="CH79" s="1276"/>
      <c r="CI79" s="1276"/>
      <c r="CJ79" s="1276"/>
      <c r="CK79" s="1276"/>
      <c r="CL79" s="1276"/>
      <c r="CM79" s="1276"/>
      <c r="CN79" s="1276">
        <v>5</v>
      </c>
      <c r="CO79" s="1276"/>
      <c r="CP79" s="1276"/>
      <c r="CQ79" s="1276"/>
      <c r="CR79" s="1276"/>
      <c r="CS79" s="1276"/>
      <c r="CT79" s="1276"/>
      <c r="CU79" s="1276"/>
      <c r="CV79" s="1276">
        <v>4.8</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2kWKGR1C1XZTQCclzwKGmjLY5DPCPfZLdQJvwy19E4pRn8DR18YsvOjYhsWRzmnDKxTXqe16f/0fd/a9Zxzvg==" saltValue="BfHoBmjPCqS7Xbv9OKnp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ZcjMdny1K60cG+1/IBRaHW9bJ0oJbYuRqMetx56K83hSW0gcY+bjgq5KFBLrdf36U+gGkWdwzL9vPY6UAwH5Q==" saltValue="IyHALmlrSU9tX64+Ejlu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lb9z/2vrRenq1FHhtgit0H74Ss22yrbGbdZhW0t7i20vnOA/0G8bMSs7eh4rqe/QchVQVLcp483ODKyX83SYw==" saltValue="0PDs+nnLCOc0diO6j8a0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19616</v>
      </c>
      <c r="E3" s="141"/>
      <c r="F3" s="142">
        <v>50840</v>
      </c>
      <c r="G3" s="143"/>
      <c r="H3" s="144"/>
    </row>
    <row r="4" spans="1:8" x14ac:dyDescent="0.15">
      <c r="A4" s="145"/>
      <c r="B4" s="146"/>
      <c r="C4" s="147"/>
      <c r="D4" s="148">
        <v>3988</v>
      </c>
      <c r="E4" s="149"/>
      <c r="F4" s="150">
        <v>25367</v>
      </c>
      <c r="G4" s="151"/>
      <c r="H4" s="152"/>
    </row>
    <row r="5" spans="1:8" x14ac:dyDescent="0.15">
      <c r="A5" s="133" t="s">
        <v>531</v>
      </c>
      <c r="B5" s="138"/>
      <c r="C5" s="139"/>
      <c r="D5" s="140">
        <v>21060</v>
      </c>
      <c r="E5" s="141"/>
      <c r="F5" s="142">
        <v>53605</v>
      </c>
      <c r="G5" s="143"/>
      <c r="H5" s="144"/>
    </row>
    <row r="6" spans="1:8" x14ac:dyDescent="0.15">
      <c r="A6" s="145"/>
      <c r="B6" s="146"/>
      <c r="C6" s="147"/>
      <c r="D6" s="148">
        <v>8731</v>
      </c>
      <c r="E6" s="149"/>
      <c r="F6" s="150">
        <v>28343</v>
      </c>
      <c r="G6" s="151"/>
      <c r="H6" s="152"/>
    </row>
    <row r="7" spans="1:8" x14ac:dyDescent="0.15">
      <c r="A7" s="133" t="s">
        <v>532</v>
      </c>
      <c r="B7" s="138"/>
      <c r="C7" s="139"/>
      <c r="D7" s="140">
        <v>23537</v>
      </c>
      <c r="E7" s="141"/>
      <c r="F7" s="142">
        <v>44267</v>
      </c>
      <c r="G7" s="143"/>
      <c r="H7" s="144"/>
    </row>
    <row r="8" spans="1:8" x14ac:dyDescent="0.15">
      <c r="A8" s="145"/>
      <c r="B8" s="146"/>
      <c r="C8" s="147"/>
      <c r="D8" s="148">
        <v>12089</v>
      </c>
      <c r="E8" s="149"/>
      <c r="F8" s="150">
        <v>26161</v>
      </c>
      <c r="G8" s="151"/>
      <c r="H8" s="152"/>
    </row>
    <row r="9" spans="1:8" x14ac:dyDescent="0.15">
      <c r="A9" s="133" t="s">
        <v>533</v>
      </c>
      <c r="B9" s="138"/>
      <c r="C9" s="139"/>
      <c r="D9" s="140">
        <v>27585</v>
      </c>
      <c r="E9" s="141"/>
      <c r="F9" s="142">
        <v>40879</v>
      </c>
      <c r="G9" s="143"/>
      <c r="H9" s="144"/>
    </row>
    <row r="10" spans="1:8" x14ac:dyDescent="0.15">
      <c r="A10" s="145"/>
      <c r="B10" s="146"/>
      <c r="C10" s="147"/>
      <c r="D10" s="148">
        <v>13453</v>
      </c>
      <c r="E10" s="149"/>
      <c r="F10" s="150">
        <v>24087</v>
      </c>
      <c r="G10" s="151"/>
      <c r="H10" s="152"/>
    </row>
    <row r="11" spans="1:8" x14ac:dyDescent="0.15">
      <c r="A11" s="133" t="s">
        <v>534</v>
      </c>
      <c r="B11" s="138"/>
      <c r="C11" s="139"/>
      <c r="D11" s="140">
        <v>28329</v>
      </c>
      <c r="E11" s="141"/>
      <c r="F11" s="142">
        <v>42651</v>
      </c>
      <c r="G11" s="143"/>
      <c r="H11" s="144"/>
    </row>
    <row r="12" spans="1:8" x14ac:dyDescent="0.15">
      <c r="A12" s="145"/>
      <c r="B12" s="146"/>
      <c r="C12" s="153"/>
      <c r="D12" s="148">
        <v>14055</v>
      </c>
      <c r="E12" s="149"/>
      <c r="F12" s="150">
        <v>22675</v>
      </c>
      <c r="G12" s="151"/>
      <c r="H12" s="152"/>
    </row>
    <row r="13" spans="1:8" x14ac:dyDescent="0.15">
      <c r="A13" s="133"/>
      <c r="B13" s="138"/>
      <c r="C13" s="154"/>
      <c r="D13" s="155">
        <v>24025</v>
      </c>
      <c r="E13" s="156"/>
      <c r="F13" s="157">
        <v>46448</v>
      </c>
      <c r="G13" s="158"/>
      <c r="H13" s="144"/>
    </row>
    <row r="14" spans="1:8" x14ac:dyDescent="0.15">
      <c r="A14" s="145"/>
      <c r="B14" s="146"/>
      <c r="C14" s="147"/>
      <c r="D14" s="148">
        <v>10463</v>
      </c>
      <c r="E14" s="149"/>
      <c r="F14" s="150">
        <v>25327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5.0599999999999996</v>
      </c>
      <c r="C19" s="159">
        <f>ROUND(VALUE(SUBSTITUTE(実質収支比率等に係る経年分析!G$48,"▲","-")),2)</f>
        <v>5.15</v>
      </c>
      <c r="D19" s="159">
        <f>ROUND(VALUE(SUBSTITUTE(実質収支比率等に係る経年分析!H$48,"▲","-")),2)</f>
        <v>5.38</v>
      </c>
      <c r="E19" s="159">
        <f>ROUND(VALUE(SUBSTITUTE(実質収支比率等に係る経年分析!I$48,"▲","-")),2)</f>
        <v>4.6100000000000003</v>
      </c>
      <c r="F19" s="159">
        <f>ROUND(VALUE(SUBSTITUTE(実質収支比率等に係る経年分析!J$48,"▲","-")),2)</f>
        <v>4.83</v>
      </c>
    </row>
    <row r="20" spans="1:11" x14ac:dyDescent="0.15">
      <c r="A20" s="159" t="s">
        <v>49</v>
      </c>
      <c r="B20" s="159">
        <f>ROUND(VALUE(SUBSTITUTE(実質収支比率等に係る経年分析!F$47,"▲","-")),2)</f>
        <v>3.98</v>
      </c>
      <c r="C20" s="159">
        <f>ROUND(VALUE(SUBSTITUTE(実質収支比率等に係る経年分析!G$47,"▲","-")),2)</f>
        <v>4.45</v>
      </c>
      <c r="D20" s="159">
        <f>ROUND(VALUE(SUBSTITUTE(実質収支比率等に係る経年分析!H$47,"▲","-")),2)</f>
        <v>6.58</v>
      </c>
      <c r="E20" s="159">
        <f>ROUND(VALUE(SUBSTITUTE(実質収支比率等に係る経年分析!I$47,"▲","-")),2)</f>
        <v>6.7</v>
      </c>
      <c r="F20" s="159">
        <f>ROUND(VALUE(SUBSTITUTE(実質収支比率等に係る経年分析!J$47,"▲","-")),2)</f>
        <v>8</v>
      </c>
    </row>
    <row r="21" spans="1:11" x14ac:dyDescent="0.15">
      <c r="A21" s="159" t="s">
        <v>50</v>
      </c>
      <c r="B21" s="159">
        <f>IF(ISNUMBER(VALUE(SUBSTITUTE(実質収支比率等に係る経年分析!F$49,"▲","-"))),ROUND(VALUE(SUBSTITUTE(実質収支比率等に係る経年分析!F$49,"▲","-")),2),NA())</f>
        <v>1.98</v>
      </c>
      <c r="C21" s="159">
        <f>IF(ISNUMBER(VALUE(SUBSTITUTE(実質収支比率等に係る経年分析!G$49,"▲","-"))),ROUND(VALUE(SUBSTITUTE(実質収支比率等に係る経年分析!G$49,"▲","-")),2),NA())</f>
        <v>0.47</v>
      </c>
      <c r="D21" s="159">
        <f>IF(ISNUMBER(VALUE(SUBSTITUTE(実質収支比率等に係る経年分析!H$49,"▲","-"))),ROUND(VALUE(SUBSTITUTE(実質収支比率等に係る経年分析!H$49,"▲","-")),2),NA())</f>
        <v>2.48</v>
      </c>
      <c r="E21" s="159">
        <f>IF(ISNUMBER(VALUE(SUBSTITUTE(実質収支比率等に係る経年分析!I$49,"▲","-"))),ROUND(VALUE(SUBSTITUTE(実質収支比率等に係る経年分析!I$49,"▲","-")),2),NA())</f>
        <v>-0.44</v>
      </c>
      <c r="F21" s="159">
        <f>IF(ISNUMBER(VALUE(SUBSTITUTE(実質収支比率等に係る経年分析!J$49,"▲","-"))),ROUND(VALUE(SUBSTITUTE(実質収支比率等に係る経年分析!J$49,"▲","-")),2),NA())</f>
        <v>1.59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用地取得事業特別会計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0.64</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1.41</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5.37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4.6100000000000003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2955</v>
      </c>
      <c r="E42" s="161"/>
      <c r="F42" s="161"/>
      <c r="G42" s="161">
        <f>'実質公債費比率（分子）の構造'!L$52</f>
        <v>3043</v>
      </c>
      <c r="H42" s="161"/>
      <c r="I42" s="161"/>
      <c r="J42" s="161">
        <f>'実質公債費比率（分子）の構造'!M$52</f>
        <v>2868</v>
      </c>
      <c r="K42" s="161"/>
      <c r="L42" s="161"/>
      <c r="M42" s="161">
        <f>'実質公債費比率（分子）の構造'!N$52</f>
        <v>2958</v>
      </c>
      <c r="N42" s="161"/>
      <c r="O42" s="161"/>
      <c r="P42" s="161">
        <f>'実質公債費比率（分子）の構造'!O$52</f>
        <v>3048</v>
      </c>
    </row>
    <row r="43" spans="1:16" x14ac:dyDescent="0.15">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139</v>
      </c>
      <c r="C44" s="161"/>
      <c r="D44" s="161"/>
      <c r="E44" s="161">
        <f>'実質公債費比率（分子）の構造'!L$50</f>
        <v>243</v>
      </c>
      <c r="F44" s="161"/>
      <c r="G44" s="161"/>
      <c r="H44" s="161">
        <f>'実質公債費比率（分子）の構造'!M$50</f>
        <v>420</v>
      </c>
      <c r="I44" s="161"/>
      <c r="J44" s="161"/>
      <c r="K44" s="161">
        <f>'実質公債費比率（分子）の構造'!N$50</f>
        <v>477</v>
      </c>
      <c r="L44" s="161"/>
      <c r="M44" s="161"/>
      <c r="N44" s="161">
        <f>'実質公債費比率（分子）の構造'!O$50</f>
        <v>447</v>
      </c>
      <c r="O44" s="161"/>
      <c r="P44" s="161"/>
    </row>
    <row r="45" spans="1:16" x14ac:dyDescent="0.15">
      <c r="A45" s="161" t="s">
        <v>60</v>
      </c>
      <c r="B45" s="161">
        <f>'実質公債費比率（分子）の構造'!K$49</f>
        <v>17</v>
      </c>
      <c r="C45" s="161"/>
      <c r="D45" s="161"/>
      <c r="E45" s="161">
        <f>'実質公債費比率（分子）の構造'!L$49</f>
        <v>22</v>
      </c>
      <c r="F45" s="161"/>
      <c r="G45" s="161"/>
      <c r="H45" s="161">
        <f>'実質公債費比率（分子）の構造'!M$49</f>
        <v>35</v>
      </c>
      <c r="I45" s="161"/>
      <c r="J45" s="161"/>
      <c r="K45" s="161">
        <f>'実質公債費比率（分子）の構造'!N$49</f>
        <v>192</v>
      </c>
      <c r="L45" s="161"/>
      <c r="M45" s="161"/>
      <c r="N45" s="161">
        <f>'実質公債費比率（分子）の構造'!O$49</f>
        <v>192</v>
      </c>
      <c r="O45" s="161"/>
      <c r="P45" s="161"/>
    </row>
    <row r="46" spans="1:16" x14ac:dyDescent="0.15">
      <c r="A46" s="161" t="s">
        <v>61</v>
      </c>
      <c r="B46" s="161">
        <f>'実質公債費比率（分子）の構造'!K$48</f>
        <v>948</v>
      </c>
      <c r="C46" s="161"/>
      <c r="D46" s="161"/>
      <c r="E46" s="161">
        <f>'実質公債費比率（分子）の構造'!L$48</f>
        <v>895</v>
      </c>
      <c r="F46" s="161"/>
      <c r="G46" s="161"/>
      <c r="H46" s="161">
        <f>'実質公債費比率（分子）の構造'!M$48</f>
        <v>899</v>
      </c>
      <c r="I46" s="161"/>
      <c r="J46" s="161"/>
      <c r="K46" s="161">
        <f>'実質公債費比率（分子）の構造'!N$48</f>
        <v>863</v>
      </c>
      <c r="L46" s="161"/>
      <c r="M46" s="161"/>
      <c r="N46" s="161">
        <f>'実質公債費比率（分子）の構造'!O$48</f>
        <v>867</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2683</v>
      </c>
      <c r="C49" s="161"/>
      <c r="D49" s="161"/>
      <c r="E49" s="161">
        <f>'実質公債費比率（分子）の構造'!L$45</f>
        <v>2657</v>
      </c>
      <c r="F49" s="161"/>
      <c r="G49" s="161"/>
      <c r="H49" s="161">
        <f>'実質公債費比率（分子）の構造'!M$45</f>
        <v>2637</v>
      </c>
      <c r="I49" s="161"/>
      <c r="J49" s="161"/>
      <c r="K49" s="161">
        <f>'実質公債費比率（分子）の構造'!N$45</f>
        <v>2721</v>
      </c>
      <c r="L49" s="161"/>
      <c r="M49" s="161"/>
      <c r="N49" s="161">
        <f>'実質公債費比率（分子）の構造'!O$45</f>
        <v>2816</v>
      </c>
      <c r="O49" s="161"/>
      <c r="P49" s="161"/>
    </row>
    <row r="50" spans="1:16" x14ac:dyDescent="0.15">
      <c r="A50" s="161" t="s">
        <v>64</v>
      </c>
      <c r="B50" s="161" t="e">
        <f>NA()</f>
        <v>#N/A</v>
      </c>
      <c r="C50" s="161">
        <f>IF(ISNUMBER('実質公債費比率（分子）の構造'!K$53),'実質公債費比率（分子）の構造'!K$53,NA())</f>
        <v>833</v>
      </c>
      <c r="D50" s="161" t="e">
        <f>NA()</f>
        <v>#N/A</v>
      </c>
      <c r="E50" s="161" t="e">
        <f>NA()</f>
        <v>#N/A</v>
      </c>
      <c r="F50" s="161">
        <f>IF(ISNUMBER('実質公債費比率（分子）の構造'!L$53),'実質公債費比率（分子）の構造'!L$53,NA())</f>
        <v>774</v>
      </c>
      <c r="G50" s="161" t="e">
        <f>NA()</f>
        <v>#N/A</v>
      </c>
      <c r="H50" s="161" t="e">
        <f>NA()</f>
        <v>#N/A</v>
      </c>
      <c r="I50" s="161">
        <f>IF(ISNUMBER('実質公債費比率（分子）の構造'!M$53),'実質公債費比率（分子）の構造'!M$53,NA())</f>
        <v>1123</v>
      </c>
      <c r="J50" s="161" t="e">
        <f>NA()</f>
        <v>#N/A</v>
      </c>
      <c r="K50" s="161" t="e">
        <f>NA()</f>
        <v>#N/A</v>
      </c>
      <c r="L50" s="161">
        <f>IF(ISNUMBER('実質公債費比率（分子）の構造'!N$53),'実質公債費比率（分子）の構造'!N$53,NA())</f>
        <v>1295</v>
      </c>
      <c r="M50" s="161" t="e">
        <f>NA()</f>
        <v>#N/A</v>
      </c>
      <c r="N50" s="161" t="e">
        <f>NA()</f>
        <v>#N/A</v>
      </c>
      <c r="O50" s="161">
        <f>IF(ISNUMBER('実質公債費比率（分子）の構造'!O$53),'実質公債費比率（分子）の構造'!O$53,NA())</f>
        <v>1274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26916</v>
      </c>
      <c r="E56" s="160"/>
      <c r="F56" s="160"/>
      <c r="G56" s="160">
        <f>'将来負担比率（分子）の構造'!J$52</f>
        <v>26692</v>
      </c>
      <c r="H56" s="160"/>
      <c r="I56" s="160"/>
      <c r="J56" s="160">
        <f>'将来負担比率（分子）の構造'!K$52</f>
        <v>26246</v>
      </c>
      <c r="K56" s="160"/>
      <c r="L56" s="160"/>
      <c r="M56" s="160">
        <f>'将来負担比率（分子）の構造'!L$52</f>
        <v>25496</v>
      </c>
      <c r="N56" s="160"/>
      <c r="O56" s="160"/>
      <c r="P56" s="160">
        <f>'将来負担比率（分子）の構造'!M$52</f>
        <v>24369</v>
      </c>
    </row>
    <row r="57" spans="1:16" x14ac:dyDescent="0.15">
      <c r="A57" s="160" t="s">
        <v>36</v>
      </c>
      <c r="B57" s="160"/>
      <c r="C57" s="160"/>
      <c r="D57" s="160">
        <f>'将来負担比率（分子）の構造'!I$51</f>
        <v>6002</v>
      </c>
      <c r="E57" s="160"/>
      <c r="F57" s="160"/>
      <c r="G57" s="160">
        <f>'将来負担比率（分子）の構造'!J$51</f>
        <v>5682</v>
      </c>
      <c r="H57" s="160"/>
      <c r="I57" s="160"/>
      <c r="J57" s="160">
        <f>'将来負担比率（分子）の構造'!K$51</f>
        <v>5723</v>
      </c>
      <c r="K57" s="160"/>
      <c r="L57" s="160"/>
      <c r="M57" s="160">
        <f>'将来負担比率（分子）の構造'!L$51</f>
        <v>5816</v>
      </c>
      <c r="N57" s="160"/>
      <c r="O57" s="160"/>
      <c r="P57" s="160">
        <f>'将来負担比率（分子）の構造'!M$51</f>
        <v>6176</v>
      </c>
    </row>
    <row r="58" spans="1:16" x14ac:dyDescent="0.15">
      <c r="A58" s="160" t="s">
        <v>35</v>
      </c>
      <c r="B58" s="160"/>
      <c r="C58" s="160"/>
      <c r="D58" s="160">
        <f>'将来負担比率（分子）の構造'!I$50</f>
        <v>1741</v>
      </c>
      <c r="E58" s="160"/>
      <c r="F58" s="160"/>
      <c r="G58" s="160">
        <f>'将来負担比率（分子）の構造'!J$50</f>
        <v>1939</v>
      </c>
      <c r="H58" s="160"/>
      <c r="I58" s="160"/>
      <c r="J58" s="160">
        <f>'将来負担比率（分子）の構造'!K$50</f>
        <v>2275</v>
      </c>
      <c r="K58" s="160"/>
      <c r="L58" s="160"/>
      <c r="M58" s="160">
        <f>'将来負担比率（分子）の構造'!L$50</f>
        <v>2686</v>
      </c>
      <c r="N58" s="160"/>
      <c r="O58" s="160"/>
      <c r="P58" s="160">
        <f>'将来負担比率（分子）の構造'!M$50</f>
        <v>3302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382</v>
      </c>
      <c r="C61" s="160"/>
      <c r="D61" s="160"/>
      <c r="E61" s="160">
        <f>'将来負担比率（分子）の構造'!J$46</f>
        <v>347</v>
      </c>
      <c r="F61" s="160"/>
      <c r="G61" s="160"/>
      <c r="H61" s="160">
        <f>'将来負担比率（分子）の構造'!K$46</f>
        <v>312</v>
      </c>
      <c r="I61" s="160"/>
      <c r="J61" s="160"/>
      <c r="K61" s="160">
        <f>'将来負担比率（分子）の構造'!L$46</f>
        <v>278</v>
      </c>
      <c r="L61" s="160"/>
      <c r="M61" s="160"/>
      <c r="N61" s="160">
        <f>'将来負担比率（分子）の構造'!M$46</f>
        <v>245</v>
      </c>
      <c r="O61" s="160"/>
      <c r="P61" s="160"/>
    </row>
    <row r="62" spans="1:16" x14ac:dyDescent="0.15">
      <c r="A62" s="160" t="s">
        <v>29</v>
      </c>
      <c r="B62" s="160">
        <f>'将来負担比率（分子）の構造'!I$45</f>
        <v>4416</v>
      </c>
      <c r="C62" s="160"/>
      <c r="D62" s="160"/>
      <c r="E62" s="160">
        <f>'将来負担比率（分子）の構造'!J$45</f>
        <v>3713</v>
      </c>
      <c r="F62" s="160"/>
      <c r="G62" s="160"/>
      <c r="H62" s="160">
        <f>'将来負担比率（分子）の構造'!K$45</f>
        <v>3647</v>
      </c>
      <c r="I62" s="160"/>
      <c r="J62" s="160"/>
      <c r="K62" s="160">
        <f>'将来負担比率（分子）の構造'!L$45</f>
        <v>3515</v>
      </c>
      <c r="L62" s="160"/>
      <c r="M62" s="160"/>
      <c r="N62" s="160">
        <f>'将来負担比率（分子）の構造'!M$45</f>
        <v>3392</v>
      </c>
      <c r="O62" s="160"/>
      <c r="P62" s="160"/>
    </row>
    <row r="63" spans="1:16" x14ac:dyDescent="0.15">
      <c r="A63" s="160" t="s">
        <v>28</v>
      </c>
      <c r="B63" s="160">
        <f>'将来負担比率（分子）の構造'!I$44</f>
        <v>2184</v>
      </c>
      <c r="C63" s="160"/>
      <c r="D63" s="160"/>
      <c r="E63" s="160">
        <f>'将来負担比率（分子）の構造'!J$44</f>
        <v>2163</v>
      </c>
      <c r="F63" s="160"/>
      <c r="G63" s="160"/>
      <c r="H63" s="160">
        <f>'将来負担比率（分子）の構造'!K$44</f>
        <v>2141</v>
      </c>
      <c r="I63" s="160"/>
      <c r="J63" s="160"/>
      <c r="K63" s="160">
        <f>'将来負担比率（分子）の構造'!L$44</f>
        <v>1916</v>
      </c>
      <c r="L63" s="160"/>
      <c r="M63" s="160"/>
      <c r="N63" s="160">
        <f>'将来負担比率（分子）の構造'!M$44</f>
        <v>2364</v>
      </c>
      <c r="O63" s="160"/>
      <c r="P63" s="160"/>
    </row>
    <row r="64" spans="1:16" x14ac:dyDescent="0.15">
      <c r="A64" s="160" t="s">
        <v>27</v>
      </c>
      <c r="B64" s="160">
        <f>'将来負担比率（分子）の構造'!I$43</f>
        <v>12274</v>
      </c>
      <c r="C64" s="160"/>
      <c r="D64" s="160"/>
      <c r="E64" s="160">
        <f>'将来負担比率（分子）の構造'!J$43</f>
        <v>11875</v>
      </c>
      <c r="F64" s="160"/>
      <c r="G64" s="160"/>
      <c r="H64" s="160">
        <f>'将来負担比率（分子）の構造'!K$43</f>
        <v>11743</v>
      </c>
      <c r="I64" s="160"/>
      <c r="J64" s="160"/>
      <c r="K64" s="160">
        <f>'将来負担比率（分子）の構造'!L$43</f>
        <v>11393</v>
      </c>
      <c r="L64" s="160"/>
      <c r="M64" s="160"/>
      <c r="N64" s="160">
        <f>'将来負担比率（分子）の構造'!M$43</f>
        <v>11381</v>
      </c>
      <c r="O64" s="160"/>
      <c r="P64" s="160"/>
    </row>
    <row r="65" spans="1:16" x14ac:dyDescent="0.15">
      <c r="A65" s="160" t="s">
        <v>26</v>
      </c>
      <c r="B65" s="160">
        <f>'将来負担比率（分子）の構造'!I$42</f>
        <v>6992</v>
      </c>
      <c r="C65" s="160"/>
      <c r="D65" s="160"/>
      <c r="E65" s="160">
        <f>'将来負担比率（分子）の構造'!J$42</f>
        <v>6638</v>
      </c>
      <c r="F65" s="160"/>
      <c r="G65" s="160"/>
      <c r="H65" s="160">
        <f>'将来負担比率（分子）の構造'!K$42</f>
        <v>6203</v>
      </c>
      <c r="I65" s="160"/>
      <c r="J65" s="160"/>
      <c r="K65" s="160">
        <f>'将来負担比率（分子）の構造'!L$42</f>
        <v>5764</v>
      </c>
      <c r="L65" s="160"/>
      <c r="M65" s="160"/>
      <c r="N65" s="160">
        <f>'将来負担比率（分子）の構造'!M$42</f>
        <v>5345</v>
      </c>
      <c r="O65" s="160"/>
      <c r="P65" s="160"/>
    </row>
    <row r="66" spans="1:16" x14ac:dyDescent="0.15">
      <c r="A66" s="160" t="s">
        <v>25</v>
      </c>
      <c r="B66" s="160">
        <f>'将来負担比率（分子）の構造'!I$41</f>
        <v>27085</v>
      </c>
      <c r="C66" s="160"/>
      <c r="D66" s="160"/>
      <c r="E66" s="160">
        <f>'将来負担比率（分子）の構造'!J$41</f>
        <v>27043</v>
      </c>
      <c r="F66" s="160"/>
      <c r="G66" s="160"/>
      <c r="H66" s="160">
        <f>'将来負担比率（分子）の構造'!K$41</f>
        <v>26620</v>
      </c>
      <c r="I66" s="160"/>
      <c r="J66" s="160"/>
      <c r="K66" s="160">
        <f>'将来負担比率（分子）の構造'!L$41</f>
        <v>25881</v>
      </c>
      <c r="L66" s="160"/>
      <c r="M66" s="160"/>
      <c r="N66" s="160">
        <f>'将来負担比率（分子）の構造'!M$41</f>
        <v>25012</v>
      </c>
      <c r="O66" s="160"/>
      <c r="P66" s="160"/>
    </row>
    <row r="67" spans="1:16" x14ac:dyDescent="0.15">
      <c r="A67" s="160" t="s">
        <v>68</v>
      </c>
      <c r="B67" s="160" t="e">
        <f>NA()</f>
        <v>#N/A</v>
      </c>
      <c r="C67" s="160">
        <f>IF(ISNUMBER('将来負担比率（分子）の構造'!I$53), IF('将来負担比率（分子）の構造'!I$53 &lt; 0, 0, '将来負担比率（分子）の構造'!I$53), NA())</f>
        <v>18674</v>
      </c>
      <c r="D67" s="160" t="e">
        <f>NA()</f>
        <v>#N/A</v>
      </c>
      <c r="E67" s="160" t="e">
        <f>NA()</f>
        <v>#N/A</v>
      </c>
      <c r="F67" s="160">
        <f>IF(ISNUMBER('将来負担比率（分子）の構造'!J$53), IF('将来負担比率（分子）の構造'!J$53 &lt; 0, 0, '将来負担比率（分子）の構造'!J$53), NA())</f>
        <v>17465</v>
      </c>
      <c r="G67" s="160" t="e">
        <f>NA()</f>
        <v>#N/A</v>
      </c>
      <c r="H67" s="160" t="e">
        <f>NA()</f>
        <v>#N/A</v>
      </c>
      <c r="I67" s="160">
        <f>IF(ISNUMBER('将来負担比率（分子）の構造'!K$53), IF('将来負担比率（分子）の構造'!K$53 &lt; 0, 0, '将来負担比率（分子）の構造'!K$53), NA())</f>
        <v>16422</v>
      </c>
      <c r="J67" s="160" t="e">
        <f>NA()</f>
        <v>#N/A</v>
      </c>
      <c r="K67" s="160" t="e">
        <f>NA()</f>
        <v>#N/A</v>
      </c>
      <c r="L67" s="160">
        <f>IF(ISNUMBER('将来負担比率（分子）の構造'!L$53), IF('将来負担比率（分子）の構造'!L$53 &lt; 0, 0, '将来負担比率（分子）の構造'!L$53), NA())</f>
        <v>14749</v>
      </c>
      <c r="M67" s="160" t="e">
        <f>NA()</f>
        <v>#N/A</v>
      </c>
      <c r="N67" s="160" t="e">
        <f>NA()</f>
        <v>#N/A</v>
      </c>
      <c r="O67" s="160">
        <f>IF(ISNUMBER('将来負担比率（分子）の構造'!M$53), IF('将来負担比率（分子）の構造'!M$53 &lt; 0, 0, '将来負担比率（分子）の構造'!M$53), NA())</f>
        <v>13891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1231</v>
      </c>
      <c r="C72" s="164">
        <f>基金残高に係る経年分析!G55</f>
        <v>1275</v>
      </c>
      <c r="D72" s="164">
        <f>基金残高に係る経年分析!H55</f>
        <v>1533</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510</v>
      </c>
      <c r="C74" s="164">
        <f>基金残高に係る経年分析!G57</f>
        <v>634</v>
      </c>
      <c r="D74" s="164">
        <f>基金残高に係る経年分析!H57</f>
        <v>714</v>
      </c>
    </row>
  </sheetData>
  <sheetProtection algorithmName="SHA-512" hashValue="DWkC2DTWWUKANcD24rgVFU31FYZG4DkQMORXZt7ZBW3/r47PXhRhVXx0xX5YIvyL5ywFhHZx6SFgJSrSfX67hA==" saltValue="Ddm9E9qIuPlXtsLV/hi2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17280113</v>
      </c>
      <c r="S5" s="707"/>
      <c r="T5" s="707"/>
      <c r="U5" s="707"/>
      <c r="V5" s="707"/>
      <c r="W5" s="707"/>
      <c r="X5" s="707"/>
      <c r="Y5" s="753"/>
      <c r="Z5" s="771">
        <v>53.6</v>
      </c>
      <c r="AA5" s="771"/>
      <c r="AB5" s="771"/>
      <c r="AC5" s="771"/>
      <c r="AD5" s="772">
        <v>16426508</v>
      </c>
      <c r="AE5" s="772"/>
      <c r="AF5" s="772"/>
      <c r="AG5" s="772"/>
      <c r="AH5" s="772"/>
      <c r="AI5" s="772"/>
      <c r="AJ5" s="772"/>
      <c r="AK5" s="772"/>
      <c r="AL5" s="754">
        <v>85.5</v>
      </c>
      <c r="AM5" s="723"/>
      <c r="AN5" s="723"/>
      <c r="AO5" s="755"/>
      <c r="AP5" s="740" t="s">
        <v>219</v>
      </c>
      <c r="AQ5" s="741"/>
      <c r="AR5" s="741"/>
      <c r="AS5" s="741"/>
      <c r="AT5" s="741"/>
      <c r="AU5" s="741"/>
      <c r="AV5" s="741"/>
      <c r="AW5" s="741"/>
      <c r="AX5" s="741"/>
      <c r="AY5" s="741"/>
      <c r="AZ5" s="741"/>
      <c r="BA5" s="741"/>
      <c r="BB5" s="741"/>
      <c r="BC5" s="741"/>
      <c r="BD5" s="741"/>
      <c r="BE5" s="741"/>
      <c r="BF5" s="742"/>
      <c r="BG5" s="641">
        <v>16425853</v>
      </c>
      <c r="BH5" s="644"/>
      <c r="BI5" s="644"/>
      <c r="BJ5" s="644"/>
      <c r="BK5" s="644"/>
      <c r="BL5" s="644"/>
      <c r="BM5" s="644"/>
      <c r="BN5" s="645"/>
      <c r="BO5" s="703">
        <v>95.1</v>
      </c>
      <c r="BP5" s="703"/>
      <c r="BQ5" s="703"/>
      <c r="BR5" s="703"/>
      <c r="BS5" s="704">
        <v>294337</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210185</v>
      </c>
      <c r="S6" s="644"/>
      <c r="T6" s="644"/>
      <c r="U6" s="644"/>
      <c r="V6" s="644"/>
      <c r="W6" s="644"/>
      <c r="X6" s="644"/>
      <c r="Y6" s="645"/>
      <c r="Z6" s="703">
        <v>0.7</v>
      </c>
      <c r="AA6" s="703"/>
      <c r="AB6" s="703"/>
      <c r="AC6" s="703"/>
      <c r="AD6" s="704">
        <v>210185</v>
      </c>
      <c r="AE6" s="704"/>
      <c r="AF6" s="704"/>
      <c r="AG6" s="704"/>
      <c r="AH6" s="704"/>
      <c r="AI6" s="704"/>
      <c r="AJ6" s="704"/>
      <c r="AK6" s="704"/>
      <c r="AL6" s="646">
        <v>1.1000000000000001</v>
      </c>
      <c r="AM6" s="647"/>
      <c r="AN6" s="647"/>
      <c r="AO6" s="705"/>
      <c r="AP6" s="638" t="s">
        <v>224</v>
      </c>
      <c r="AQ6" s="639"/>
      <c r="AR6" s="639"/>
      <c r="AS6" s="639"/>
      <c r="AT6" s="639"/>
      <c r="AU6" s="639"/>
      <c r="AV6" s="639"/>
      <c r="AW6" s="639"/>
      <c r="AX6" s="639"/>
      <c r="AY6" s="639"/>
      <c r="AZ6" s="639"/>
      <c r="BA6" s="639"/>
      <c r="BB6" s="639"/>
      <c r="BC6" s="639"/>
      <c r="BD6" s="639"/>
      <c r="BE6" s="639"/>
      <c r="BF6" s="640"/>
      <c r="BG6" s="641">
        <v>16425853</v>
      </c>
      <c r="BH6" s="644"/>
      <c r="BI6" s="644"/>
      <c r="BJ6" s="644"/>
      <c r="BK6" s="644"/>
      <c r="BL6" s="644"/>
      <c r="BM6" s="644"/>
      <c r="BN6" s="645"/>
      <c r="BO6" s="703">
        <v>95.1</v>
      </c>
      <c r="BP6" s="703"/>
      <c r="BQ6" s="703"/>
      <c r="BR6" s="703"/>
      <c r="BS6" s="704">
        <v>294337</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293603</v>
      </c>
      <c r="CS6" s="644"/>
      <c r="CT6" s="644"/>
      <c r="CU6" s="644"/>
      <c r="CV6" s="644"/>
      <c r="CW6" s="644"/>
      <c r="CX6" s="644"/>
      <c r="CY6" s="645"/>
      <c r="CZ6" s="754">
        <v>0.9</v>
      </c>
      <c r="DA6" s="723"/>
      <c r="DB6" s="723"/>
      <c r="DC6" s="757"/>
      <c r="DD6" s="649" t="s">
        <v>226</v>
      </c>
      <c r="DE6" s="644"/>
      <c r="DF6" s="644"/>
      <c r="DG6" s="644"/>
      <c r="DH6" s="644"/>
      <c r="DI6" s="644"/>
      <c r="DJ6" s="644"/>
      <c r="DK6" s="644"/>
      <c r="DL6" s="644"/>
      <c r="DM6" s="644"/>
      <c r="DN6" s="644"/>
      <c r="DO6" s="644"/>
      <c r="DP6" s="645"/>
      <c r="DQ6" s="649">
        <v>293603</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19555</v>
      </c>
      <c r="S7" s="644"/>
      <c r="T7" s="644"/>
      <c r="U7" s="644"/>
      <c r="V7" s="644"/>
      <c r="W7" s="644"/>
      <c r="X7" s="644"/>
      <c r="Y7" s="645"/>
      <c r="Z7" s="703">
        <v>0.1</v>
      </c>
      <c r="AA7" s="703"/>
      <c r="AB7" s="703"/>
      <c r="AC7" s="703"/>
      <c r="AD7" s="704">
        <v>19555</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8516823</v>
      </c>
      <c r="BH7" s="644"/>
      <c r="BI7" s="644"/>
      <c r="BJ7" s="644"/>
      <c r="BK7" s="644"/>
      <c r="BL7" s="644"/>
      <c r="BM7" s="644"/>
      <c r="BN7" s="645"/>
      <c r="BO7" s="703">
        <v>49.3</v>
      </c>
      <c r="BP7" s="703"/>
      <c r="BQ7" s="703"/>
      <c r="BR7" s="703"/>
      <c r="BS7" s="704">
        <v>294337</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3670342</v>
      </c>
      <c r="CS7" s="644"/>
      <c r="CT7" s="644"/>
      <c r="CU7" s="644"/>
      <c r="CV7" s="644"/>
      <c r="CW7" s="644"/>
      <c r="CX7" s="644"/>
      <c r="CY7" s="645"/>
      <c r="CZ7" s="703">
        <v>11.7</v>
      </c>
      <c r="DA7" s="703"/>
      <c r="DB7" s="703"/>
      <c r="DC7" s="703"/>
      <c r="DD7" s="649" t="s">
        <v>171</v>
      </c>
      <c r="DE7" s="644"/>
      <c r="DF7" s="644"/>
      <c r="DG7" s="644"/>
      <c r="DH7" s="644"/>
      <c r="DI7" s="644"/>
      <c r="DJ7" s="644"/>
      <c r="DK7" s="644"/>
      <c r="DL7" s="644"/>
      <c r="DM7" s="644"/>
      <c r="DN7" s="644"/>
      <c r="DO7" s="644"/>
      <c r="DP7" s="645"/>
      <c r="DQ7" s="649">
        <v>3106113</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91980</v>
      </c>
      <c r="S8" s="644"/>
      <c r="T8" s="644"/>
      <c r="U8" s="644"/>
      <c r="V8" s="644"/>
      <c r="W8" s="644"/>
      <c r="X8" s="644"/>
      <c r="Y8" s="645"/>
      <c r="Z8" s="703">
        <v>0.3</v>
      </c>
      <c r="AA8" s="703"/>
      <c r="AB8" s="703"/>
      <c r="AC8" s="703"/>
      <c r="AD8" s="704">
        <v>91980</v>
      </c>
      <c r="AE8" s="704"/>
      <c r="AF8" s="704"/>
      <c r="AG8" s="704"/>
      <c r="AH8" s="704"/>
      <c r="AI8" s="704"/>
      <c r="AJ8" s="704"/>
      <c r="AK8" s="704"/>
      <c r="AL8" s="646">
        <v>0.5</v>
      </c>
      <c r="AM8" s="647"/>
      <c r="AN8" s="647"/>
      <c r="AO8" s="705"/>
      <c r="AP8" s="638" t="s">
        <v>231</v>
      </c>
      <c r="AQ8" s="639"/>
      <c r="AR8" s="639"/>
      <c r="AS8" s="639"/>
      <c r="AT8" s="639"/>
      <c r="AU8" s="639"/>
      <c r="AV8" s="639"/>
      <c r="AW8" s="639"/>
      <c r="AX8" s="639"/>
      <c r="AY8" s="639"/>
      <c r="AZ8" s="639"/>
      <c r="BA8" s="639"/>
      <c r="BB8" s="639"/>
      <c r="BC8" s="639"/>
      <c r="BD8" s="639"/>
      <c r="BE8" s="639"/>
      <c r="BF8" s="640"/>
      <c r="BG8" s="641">
        <v>181835</v>
      </c>
      <c r="BH8" s="644"/>
      <c r="BI8" s="644"/>
      <c r="BJ8" s="644"/>
      <c r="BK8" s="644"/>
      <c r="BL8" s="644"/>
      <c r="BM8" s="644"/>
      <c r="BN8" s="645"/>
      <c r="BO8" s="703">
        <v>1.1000000000000001</v>
      </c>
      <c r="BP8" s="703"/>
      <c r="BQ8" s="703"/>
      <c r="BR8" s="703"/>
      <c r="BS8" s="649" t="s">
        <v>226</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13181410</v>
      </c>
      <c r="CS8" s="644"/>
      <c r="CT8" s="644"/>
      <c r="CU8" s="644"/>
      <c r="CV8" s="644"/>
      <c r="CW8" s="644"/>
      <c r="CX8" s="644"/>
      <c r="CY8" s="645"/>
      <c r="CZ8" s="703">
        <v>42.1</v>
      </c>
      <c r="DA8" s="703"/>
      <c r="DB8" s="703"/>
      <c r="DC8" s="703"/>
      <c r="DD8" s="649">
        <v>409597</v>
      </c>
      <c r="DE8" s="644"/>
      <c r="DF8" s="644"/>
      <c r="DG8" s="644"/>
      <c r="DH8" s="644"/>
      <c r="DI8" s="644"/>
      <c r="DJ8" s="644"/>
      <c r="DK8" s="644"/>
      <c r="DL8" s="644"/>
      <c r="DM8" s="644"/>
      <c r="DN8" s="644"/>
      <c r="DO8" s="644"/>
      <c r="DP8" s="645"/>
      <c r="DQ8" s="649">
        <v>6293415</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99087</v>
      </c>
      <c r="S9" s="644"/>
      <c r="T9" s="644"/>
      <c r="U9" s="644"/>
      <c r="V9" s="644"/>
      <c r="W9" s="644"/>
      <c r="X9" s="644"/>
      <c r="Y9" s="645"/>
      <c r="Z9" s="703">
        <v>0.3</v>
      </c>
      <c r="AA9" s="703"/>
      <c r="AB9" s="703"/>
      <c r="AC9" s="703"/>
      <c r="AD9" s="704">
        <v>99087</v>
      </c>
      <c r="AE9" s="704"/>
      <c r="AF9" s="704"/>
      <c r="AG9" s="704"/>
      <c r="AH9" s="704"/>
      <c r="AI9" s="704"/>
      <c r="AJ9" s="704"/>
      <c r="AK9" s="704"/>
      <c r="AL9" s="646">
        <v>0.5</v>
      </c>
      <c r="AM9" s="647"/>
      <c r="AN9" s="647"/>
      <c r="AO9" s="705"/>
      <c r="AP9" s="638" t="s">
        <v>234</v>
      </c>
      <c r="AQ9" s="639"/>
      <c r="AR9" s="639"/>
      <c r="AS9" s="639"/>
      <c r="AT9" s="639"/>
      <c r="AU9" s="639"/>
      <c r="AV9" s="639"/>
      <c r="AW9" s="639"/>
      <c r="AX9" s="639"/>
      <c r="AY9" s="639"/>
      <c r="AZ9" s="639"/>
      <c r="BA9" s="639"/>
      <c r="BB9" s="639"/>
      <c r="BC9" s="639"/>
      <c r="BD9" s="639"/>
      <c r="BE9" s="639"/>
      <c r="BF9" s="640"/>
      <c r="BG9" s="641">
        <v>6332565</v>
      </c>
      <c r="BH9" s="644"/>
      <c r="BI9" s="644"/>
      <c r="BJ9" s="644"/>
      <c r="BK9" s="644"/>
      <c r="BL9" s="644"/>
      <c r="BM9" s="644"/>
      <c r="BN9" s="645"/>
      <c r="BO9" s="703">
        <v>36.6</v>
      </c>
      <c r="BP9" s="703"/>
      <c r="BQ9" s="703"/>
      <c r="BR9" s="703"/>
      <c r="BS9" s="649" t="s">
        <v>171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2557834</v>
      </c>
      <c r="CS9" s="644"/>
      <c r="CT9" s="644"/>
      <c r="CU9" s="644"/>
      <c r="CV9" s="644"/>
      <c r="CW9" s="644"/>
      <c r="CX9" s="644"/>
      <c r="CY9" s="645"/>
      <c r="CZ9" s="703">
        <v>8.1999999999999993</v>
      </c>
      <c r="DA9" s="703"/>
      <c r="DB9" s="703"/>
      <c r="DC9" s="703"/>
      <c r="DD9" s="649">
        <v>182609</v>
      </c>
      <c r="DE9" s="644"/>
      <c r="DF9" s="644"/>
      <c r="DG9" s="644"/>
      <c r="DH9" s="644"/>
      <c r="DI9" s="644"/>
      <c r="DJ9" s="644"/>
      <c r="DK9" s="644"/>
      <c r="DL9" s="644"/>
      <c r="DM9" s="644"/>
      <c r="DN9" s="644"/>
      <c r="DO9" s="644"/>
      <c r="DP9" s="645"/>
      <c r="DQ9" s="649">
        <v>2409428</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226</v>
      </c>
      <c r="AA10" s="703"/>
      <c r="AB10" s="703"/>
      <c r="AC10" s="703"/>
      <c r="AD10" s="704" t="s">
        <v>226</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305085</v>
      </c>
      <c r="BH10" s="644"/>
      <c r="BI10" s="644"/>
      <c r="BJ10" s="644"/>
      <c r="BK10" s="644"/>
      <c r="BL10" s="644"/>
      <c r="BM10" s="644"/>
      <c r="BN10" s="645"/>
      <c r="BO10" s="703">
        <v>1.8</v>
      </c>
      <c r="BP10" s="703"/>
      <c r="BQ10" s="703"/>
      <c r="BR10" s="703"/>
      <c r="BS10" s="649" t="s">
        <v>226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79697</v>
      </c>
      <c r="CS10" s="644"/>
      <c r="CT10" s="644"/>
      <c r="CU10" s="644"/>
      <c r="CV10" s="644"/>
      <c r="CW10" s="644"/>
      <c r="CX10" s="644"/>
      <c r="CY10" s="645"/>
      <c r="CZ10" s="703">
        <v>0.3</v>
      </c>
      <c r="DA10" s="703"/>
      <c r="DB10" s="703"/>
      <c r="DC10" s="703"/>
      <c r="DD10" s="649" t="s">
        <v>121</v>
      </c>
      <c r="DE10" s="644"/>
      <c r="DF10" s="644"/>
      <c r="DG10" s="644"/>
      <c r="DH10" s="644"/>
      <c r="DI10" s="644"/>
      <c r="DJ10" s="644"/>
      <c r="DK10" s="644"/>
      <c r="DL10" s="644"/>
      <c r="DM10" s="644"/>
      <c r="DN10" s="644"/>
      <c r="DO10" s="644"/>
      <c r="DP10" s="645"/>
      <c r="DQ10" s="649">
        <v>19697</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226</v>
      </c>
      <c r="AA11" s="703"/>
      <c r="AB11" s="703"/>
      <c r="AC11" s="703"/>
      <c r="AD11" s="704" t="s">
        <v>226</v>
      </c>
      <c r="AE11" s="704"/>
      <c r="AF11" s="704"/>
      <c r="AG11" s="704"/>
      <c r="AH11" s="704"/>
      <c r="AI11" s="704"/>
      <c r="AJ11" s="704"/>
      <c r="AK11" s="704"/>
      <c r="AL11" s="646" t="s">
        <v>226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1697338</v>
      </c>
      <c r="BH11" s="644"/>
      <c r="BI11" s="644"/>
      <c r="BJ11" s="644"/>
      <c r="BK11" s="644"/>
      <c r="BL11" s="644"/>
      <c r="BM11" s="644"/>
      <c r="BN11" s="645"/>
      <c r="BO11" s="703">
        <v>9.8000000000000007</v>
      </c>
      <c r="BP11" s="703"/>
      <c r="BQ11" s="703"/>
      <c r="BR11" s="703"/>
      <c r="BS11" s="649">
        <v>294337</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428870</v>
      </c>
      <c r="CS11" s="644"/>
      <c r="CT11" s="644"/>
      <c r="CU11" s="644"/>
      <c r="CV11" s="644"/>
      <c r="CW11" s="644"/>
      <c r="CX11" s="644"/>
      <c r="CY11" s="645"/>
      <c r="CZ11" s="703">
        <v>1.4</v>
      </c>
      <c r="DA11" s="703"/>
      <c r="DB11" s="703"/>
      <c r="DC11" s="703"/>
      <c r="DD11" s="649">
        <v>142269</v>
      </c>
      <c r="DE11" s="644"/>
      <c r="DF11" s="644"/>
      <c r="DG11" s="644"/>
      <c r="DH11" s="644"/>
      <c r="DI11" s="644"/>
      <c r="DJ11" s="644"/>
      <c r="DK11" s="644"/>
      <c r="DL11" s="644"/>
      <c r="DM11" s="644"/>
      <c r="DN11" s="644"/>
      <c r="DO11" s="644"/>
      <c r="DP11" s="645"/>
      <c r="DQ11" s="649">
        <v>292072</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1716846</v>
      </c>
      <c r="S12" s="644"/>
      <c r="T12" s="644"/>
      <c r="U12" s="644"/>
      <c r="V12" s="644"/>
      <c r="W12" s="644"/>
      <c r="X12" s="644"/>
      <c r="Y12" s="645"/>
      <c r="Z12" s="703">
        <v>5.3</v>
      </c>
      <c r="AA12" s="703"/>
      <c r="AB12" s="703"/>
      <c r="AC12" s="703"/>
      <c r="AD12" s="704">
        <v>1716846</v>
      </c>
      <c r="AE12" s="704"/>
      <c r="AF12" s="704"/>
      <c r="AG12" s="704"/>
      <c r="AH12" s="704"/>
      <c r="AI12" s="704"/>
      <c r="AJ12" s="704"/>
      <c r="AK12" s="704"/>
      <c r="AL12" s="646">
        <v>8.9</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7104422</v>
      </c>
      <c r="BH12" s="644"/>
      <c r="BI12" s="644"/>
      <c r="BJ12" s="644"/>
      <c r="BK12" s="644"/>
      <c r="BL12" s="644"/>
      <c r="BM12" s="644"/>
      <c r="BN12" s="645"/>
      <c r="BO12" s="703">
        <v>41.1</v>
      </c>
      <c r="BP12" s="703"/>
      <c r="BQ12" s="703"/>
      <c r="BR12" s="703"/>
      <c r="BS12" s="649" t="s">
        <v>171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589960</v>
      </c>
      <c r="CS12" s="644"/>
      <c r="CT12" s="644"/>
      <c r="CU12" s="644"/>
      <c r="CV12" s="644"/>
      <c r="CW12" s="644"/>
      <c r="CX12" s="644"/>
      <c r="CY12" s="645"/>
      <c r="CZ12" s="703">
        <v>1.9</v>
      </c>
      <c r="DA12" s="703"/>
      <c r="DB12" s="703"/>
      <c r="DC12" s="703"/>
      <c r="DD12" s="649" t="s">
        <v>171</v>
      </c>
      <c r="DE12" s="644"/>
      <c r="DF12" s="644"/>
      <c r="DG12" s="644"/>
      <c r="DH12" s="644"/>
      <c r="DI12" s="644"/>
      <c r="DJ12" s="644"/>
      <c r="DK12" s="644"/>
      <c r="DL12" s="644"/>
      <c r="DM12" s="644"/>
      <c r="DN12" s="644"/>
      <c r="DO12" s="644"/>
      <c r="DP12" s="645"/>
      <c r="DQ12" s="649">
        <v>229128</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18675</v>
      </c>
      <c r="S13" s="644"/>
      <c r="T13" s="644"/>
      <c r="U13" s="644"/>
      <c r="V13" s="644"/>
      <c r="W13" s="644"/>
      <c r="X13" s="644"/>
      <c r="Y13" s="645"/>
      <c r="Z13" s="703">
        <v>0.1</v>
      </c>
      <c r="AA13" s="703"/>
      <c r="AB13" s="703"/>
      <c r="AC13" s="703"/>
      <c r="AD13" s="704">
        <v>18675</v>
      </c>
      <c r="AE13" s="704"/>
      <c r="AF13" s="704"/>
      <c r="AG13" s="704"/>
      <c r="AH13" s="704"/>
      <c r="AI13" s="704"/>
      <c r="AJ13" s="704"/>
      <c r="AK13" s="704"/>
      <c r="AL13" s="646">
        <v>0.1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7068155</v>
      </c>
      <c r="BH13" s="644"/>
      <c r="BI13" s="644"/>
      <c r="BJ13" s="644"/>
      <c r="BK13" s="644"/>
      <c r="BL13" s="644"/>
      <c r="BM13" s="644"/>
      <c r="BN13" s="645"/>
      <c r="BO13" s="703">
        <v>40.9</v>
      </c>
      <c r="BP13" s="703"/>
      <c r="BQ13" s="703"/>
      <c r="BR13" s="703"/>
      <c r="BS13" s="649" t="s">
        <v>171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3662493</v>
      </c>
      <c r="CS13" s="644"/>
      <c r="CT13" s="644"/>
      <c r="CU13" s="644"/>
      <c r="CV13" s="644"/>
      <c r="CW13" s="644"/>
      <c r="CX13" s="644"/>
      <c r="CY13" s="645"/>
      <c r="CZ13" s="703">
        <v>11.7</v>
      </c>
      <c r="DA13" s="703"/>
      <c r="DB13" s="703"/>
      <c r="DC13" s="703"/>
      <c r="DD13" s="649">
        <v>1499446</v>
      </c>
      <c r="DE13" s="644"/>
      <c r="DF13" s="644"/>
      <c r="DG13" s="644"/>
      <c r="DH13" s="644"/>
      <c r="DI13" s="644"/>
      <c r="DJ13" s="644"/>
      <c r="DK13" s="644"/>
      <c r="DL13" s="644"/>
      <c r="DM13" s="644"/>
      <c r="DN13" s="644"/>
      <c r="DO13" s="644"/>
      <c r="DP13" s="645"/>
      <c r="DQ13" s="649">
        <v>2162402</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171</v>
      </c>
      <c r="S14" s="644"/>
      <c r="T14" s="644"/>
      <c r="U14" s="644"/>
      <c r="V14" s="644"/>
      <c r="W14" s="644"/>
      <c r="X14" s="644"/>
      <c r="Y14" s="645"/>
      <c r="Z14" s="703" t="s">
        <v>226</v>
      </c>
      <c r="AA14" s="703"/>
      <c r="AB14" s="703"/>
      <c r="AC14" s="703"/>
      <c r="AD14" s="704" t="s">
        <v>226</v>
      </c>
      <c r="AE14" s="704"/>
      <c r="AF14" s="704"/>
      <c r="AG14" s="704"/>
      <c r="AH14" s="704"/>
      <c r="AI14" s="704"/>
      <c r="AJ14" s="704"/>
      <c r="AK14" s="704"/>
      <c r="AL14" s="646" t="s">
        <v>171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177270</v>
      </c>
      <c r="BH14" s="644"/>
      <c r="BI14" s="644"/>
      <c r="BJ14" s="644"/>
      <c r="BK14" s="644"/>
      <c r="BL14" s="644"/>
      <c r="BM14" s="644"/>
      <c r="BN14" s="645"/>
      <c r="BO14" s="703">
        <v>1</v>
      </c>
      <c r="BP14" s="703"/>
      <c r="BQ14" s="703"/>
      <c r="BR14" s="703"/>
      <c r="BS14" s="649" t="s">
        <v>226</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1336467</v>
      </c>
      <c r="CS14" s="644"/>
      <c r="CT14" s="644"/>
      <c r="CU14" s="644"/>
      <c r="CV14" s="644"/>
      <c r="CW14" s="644"/>
      <c r="CX14" s="644"/>
      <c r="CY14" s="645"/>
      <c r="CZ14" s="703">
        <v>4.3</v>
      </c>
      <c r="DA14" s="703"/>
      <c r="DB14" s="703"/>
      <c r="DC14" s="703"/>
      <c r="DD14" s="649">
        <v>143314</v>
      </c>
      <c r="DE14" s="644"/>
      <c r="DF14" s="644"/>
      <c r="DG14" s="644"/>
      <c r="DH14" s="644"/>
      <c r="DI14" s="644"/>
      <c r="DJ14" s="644"/>
      <c r="DK14" s="644"/>
      <c r="DL14" s="644"/>
      <c r="DM14" s="644"/>
      <c r="DN14" s="644"/>
      <c r="DO14" s="644"/>
      <c r="DP14" s="645"/>
      <c r="DQ14" s="649">
        <v>1187308</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113635</v>
      </c>
      <c r="S15" s="644"/>
      <c r="T15" s="644"/>
      <c r="U15" s="644"/>
      <c r="V15" s="644"/>
      <c r="W15" s="644"/>
      <c r="X15" s="644"/>
      <c r="Y15" s="645"/>
      <c r="Z15" s="703">
        <v>0.4</v>
      </c>
      <c r="AA15" s="703"/>
      <c r="AB15" s="703"/>
      <c r="AC15" s="703"/>
      <c r="AD15" s="704">
        <v>113635</v>
      </c>
      <c r="AE15" s="704"/>
      <c r="AF15" s="704"/>
      <c r="AG15" s="704"/>
      <c r="AH15" s="704"/>
      <c r="AI15" s="704"/>
      <c r="AJ15" s="704"/>
      <c r="AK15" s="704"/>
      <c r="AL15" s="646">
        <v>0.6</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627338</v>
      </c>
      <c r="BH15" s="644"/>
      <c r="BI15" s="644"/>
      <c r="BJ15" s="644"/>
      <c r="BK15" s="644"/>
      <c r="BL15" s="644"/>
      <c r="BM15" s="644"/>
      <c r="BN15" s="645"/>
      <c r="BO15" s="703">
        <v>3.6</v>
      </c>
      <c r="BP15" s="703"/>
      <c r="BQ15" s="703"/>
      <c r="BR15" s="703"/>
      <c r="BS15" s="649" t="s">
        <v>253</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2663034</v>
      </c>
      <c r="CS15" s="644"/>
      <c r="CT15" s="644"/>
      <c r="CU15" s="644"/>
      <c r="CV15" s="644"/>
      <c r="CW15" s="644"/>
      <c r="CX15" s="644"/>
      <c r="CY15" s="645"/>
      <c r="CZ15" s="703">
        <v>8.5</v>
      </c>
      <c r="DA15" s="703"/>
      <c r="DB15" s="703"/>
      <c r="DC15" s="703"/>
      <c r="DD15" s="649">
        <v>470291</v>
      </c>
      <c r="DE15" s="644"/>
      <c r="DF15" s="644"/>
      <c r="DG15" s="644"/>
      <c r="DH15" s="644"/>
      <c r="DI15" s="644"/>
      <c r="DJ15" s="644"/>
      <c r="DK15" s="644"/>
      <c r="DL15" s="644"/>
      <c r="DM15" s="644"/>
      <c r="DN15" s="644"/>
      <c r="DO15" s="644"/>
      <c r="DP15" s="645"/>
      <c r="DQ15" s="649">
        <v>2260568</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253</v>
      </c>
      <c r="AA16" s="703"/>
      <c r="AB16" s="703"/>
      <c r="AC16" s="703"/>
      <c r="AD16" s="704" t="s">
        <v>253</v>
      </c>
      <c r="AE16" s="704"/>
      <c r="AF16" s="704"/>
      <c r="AG16" s="704"/>
      <c r="AH16" s="704"/>
      <c r="AI16" s="704"/>
      <c r="AJ16" s="704"/>
      <c r="AK16" s="704"/>
      <c r="AL16" s="646" t="s">
        <v>226</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226</v>
      </c>
      <c r="BH16" s="644"/>
      <c r="BI16" s="644"/>
      <c r="BJ16" s="644"/>
      <c r="BK16" s="644"/>
      <c r="BL16" s="644"/>
      <c r="BM16" s="644"/>
      <c r="BN16" s="645"/>
      <c r="BO16" s="703" t="s">
        <v>171</v>
      </c>
      <c r="BP16" s="703"/>
      <c r="BQ16" s="703"/>
      <c r="BR16" s="703"/>
      <c r="BS16" s="649" t="s">
        <v>121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10196</v>
      </c>
      <c r="CS16" s="644"/>
      <c r="CT16" s="644"/>
      <c r="CU16" s="644"/>
      <c r="CV16" s="644"/>
      <c r="CW16" s="644"/>
      <c r="CX16" s="644"/>
      <c r="CY16" s="645"/>
      <c r="CZ16" s="703">
        <v>0</v>
      </c>
      <c r="DA16" s="703"/>
      <c r="DB16" s="703"/>
      <c r="DC16" s="703"/>
      <c r="DD16" s="649" t="s">
        <v>171</v>
      </c>
      <c r="DE16" s="644"/>
      <c r="DF16" s="644"/>
      <c r="DG16" s="644"/>
      <c r="DH16" s="644"/>
      <c r="DI16" s="644"/>
      <c r="DJ16" s="644"/>
      <c r="DK16" s="644"/>
      <c r="DL16" s="644"/>
      <c r="DM16" s="644"/>
      <c r="DN16" s="644"/>
      <c r="DO16" s="644"/>
      <c r="DP16" s="645"/>
      <c r="DQ16" s="649">
        <v>10196</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70690</v>
      </c>
      <c r="S17" s="644"/>
      <c r="T17" s="644"/>
      <c r="U17" s="644"/>
      <c r="V17" s="644"/>
      <c r="W17" s="644"/>
      <c r="X17" s="644"/>
      <c r="Y17" s="645"/>
      <c r="Z17" s="703">
        <v>0.2</v>
      </c>
      <c r="AA17" s="703"/>
      <c r="AB17" s="703"/>
      <c r="AC17" s="703"/>
      <c r="AD17" s="704">
        <v>70690</v>
      </c>
      <c r="AE17" s="704"/>
      <c r="AF17" s="704"/>
      <c r="AG17" s="704"/>
      <c r="AH17" s="704"/>
      <c r="AI17" s="704"/>
      <c r="AJ17" s="704"/>
      <c r="AK17" s="704"/>
      <c r="AL17" s="646">
        <v>0.4</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253</v>
      </c>
      <c r="BH17" s="644"/>
      <c r="BI17" s="644"/>
      <c r="BJ17" s="644"/>
      <c r="BK17" s="644"/>
      <c r="BL17" s="644"/>
      <c r="BM17" s="644"/>
      <c r="BN17" s="645"/>
      <c r="BO17" s="703" t="s">
        <v>171</v>
      </c>
      <c r="BP17" s="703"/>
      <c r="BQ17" s="703"/>
      <c r="BR17" s="703"/>
      <c r="BS17" s="649" t="s">
        <v>121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2815972</v>
      </c>
      <c r="CS17" s="644"/>
      <c r="CT17" s="644"/>
      <c r="CU17" s="644"/>
      <c r="CV17" s="644"/>
      <c r="CW17" s="644"/>
      <c r="CX17" s="644"/>
      <c r="CY17" s="645"/>
      <c r="CZ17" s="703">
        <v>9</v>
      </c>
      <c r="DA17" s="703"/>
      <c r="DB17" s="703"/>
      <c r="DC17" s="703"/>
      <c r="DD17" s="649" t="s">
        <v>253</v>
      </c>
      <c r="DE17" s="644"/>
      <c r="DF17" s="644"/>
      <c r="DG17" s="644"/>
      <c r="DH17" s="644"/>
      <c r="DI17" s="644"/>
      <c r="DJ17" s="644"/>
      <c r="DK17" s="644"/>
      <c r="DL17" s="644"/>
      <c r="DM17" s="644"/>
      <c r="DN17" s="644"/>
      <c r="DO17" s="644"/>
      <c r="DP17" s="645"/>
      <c r="DQ17" s="649">
        <v>2800922</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442580</v>
      </c>
      <c r="S18" s="644"/>
      <c r="T18" s="644"/>
      <c r="U18" s="644"/>
      <c r="V18" s="644"/>
      <c r="W18" s="644"/>
      <c r="X18" s="644"/>
      <c r="Y18" s="645"/>
      <c r="Z18" s="703">
        <v>1.4</v>
      </c>
      <c r="AA18" s="703"/>
      <c r="AB18" s="703"/>
      <c r="AC18" s="703"/>
      <c r="AD18" s="704">
        <v>355624</v>
      </c>
      <c r="AE18" s="704"/>
      <c r="AF18" s="704"/>
      <c r="AG18" s="704"/>
      <c r="AH18" s="704"/>
      <c r="AI18" s="704"/>
      <c r="AJ18" s="704"/>
      <c r="AK18" s="704"/>
      <c r="AL18" s="646">
        <v>1.9</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171</v>
      </c>
      <c r="BP18" s="703"/>
      <c r="BQ18" s="703"/>
      <c r="BR18" s="703"/>
      <c r="BS18" s="649" t="s">
        <v>226</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171</v>
      </c>
      <c r="CS18" s="644"/>
      <c r="CT18" s="644"/>
      <c r="CU18" s="644"/>
      <c r="CV18" s="644"/>
      <c r="CW18" s="644"/>
      <c r="CX18" s="644"/>
      <c r="CY18" s="645"/>
      <c r="CZ18" s="703" t="s">
        <v>171</v>
      </c>
      <c r="DA18" s="703"/>
      <c r="DB18" s="703"/>
      <c r="DC18" s="703"/>
      <c r="DD18" s="649" t="s">
        <v>253</v>
      </c>
      <c r="DE18" s="644"/>
      <c r="DF18" s="644"/>
      <c r="DG18" s="644"/>
      <c r="DH18" s="644"/>
      <c r="DI18" s="644"/>
      <c r="DJ18" s="644"/>
      <c r="DK18" s="644"/>
      <c r="DL18" s="644"/>
      <c r="DM18" s="644"/>
      <c r="DN18" s="644"/>
      <c r="DO18" s="644"/>
      <c r="DP18" s="645"/>
      <c r="DQ18" s="649" t="s">
        <v>171</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355624</v>
      </c>
      <c r="S19" s="644"/>
      <c r="T19" s="644"/>
      <c r="U19" s="644"/>
      <c r="V19" s="644"/>
      <c r="W19" s="644"/>
      <c r="X19" s="644"/>
      <c r="Y19" s="645"/>
      <c r="Z19" s="703">
        <v>1.1000000000000001</v>
      </c>
      <c r="AA19" s="703"/>
      <c r="AB19" s="703"/>
      <c r="AC19" s="703"/>
      <c r="AD19" s="704">
        <v>355624</v>
      </c>
      <c r="AE19" s="704"/>
      <c r="AF19" s="704"/>
      <c r="AG19" s="704"/>
      <c r="AH19" s="704"/>
      <c r="AI19" s="704"/>
      <c r="AJ19" s="704"/>
      <c r="AK19" s="704"/>
      <c r="AL19" s="646">
        <v>1.9</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854260</v>
      </c>
      <c r="BH19" s="644"/>
      <c r="BI19" s="644"/>
      <c r="BJ19" s="644"/>
      <c r="BK19" s="644"/>
      <c r="BL19" s="644"/>
      <c r="BM19" s="644"/>
      <c r="BN19" s="645"/>
      <c r="BO19" s="703">
        <v>4.9000000000000004</v>
      </c>
      <c r="BP19" s="703"/>
      <c r="BQ19" s="703"/>
      <c r="BR19" s="703"/>
      <c r="BS19" s="649" t="s">
        <v>226</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171</v>
      </c>
      <c r="DA19" s="703"/>
      <c r="DB19" s="703"/>
      <c r="DC19" s="703"/>
      <c r="DD19" s="649" t="s">
        <v>171</v>
      </c>
      <c r="DE19" s="644"/>
      <c r="DF19" s="644"/>
      <c r="DG19" s="644"/>
      <c r="DH19" s="644"/>
      <c r="DI19" s="644"/>
      <c r="DJ19" s="644"/>
      <c r="DK19" s="644"/>
      <c r="DL19" s="644"/>
      <c r="DM19" s="644"/>
      <c r="DN19" s="644"/>
      <c r="DO19" s="644"/>
      <c r="DP19" s="645"/>
      <c r="DQ19" s="649" t="s">
        <v>226</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86910</v>
      </c>
      <c r="S20" s="644"/>
      <c r="T20" s="644"/>
      <c r="U20" s="644"/>
      <c r="V20" s="644"/>
      <c r="W20" s="644"/>
      <c r="X20" s="644"/>
      <c r="Y20" s="645"/>
      <c r="Z20" s="703">
        <v>0.3</v>
      </c>
      <c r="AA20" s="703"/>
      <c r="AB20" s="703"/>
      <c r="AC20" s="703"/>
      <c r="AD20" s="704" t="s">
        <v>171</v>
      </c>
      <c r="AE20" s="704"/>
      <c r="AF20" s="704"/>
      <c r="AG20" s="704"/>
      <c r="AH20" s="704"/>
      <c r="AI20" s="704"/>
      <c r="AJ20" s="704"/>
      <c r="AK20" s="704"/>
      <c r="AL20" s="646" t="s">
        <v>171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854260</v>
      </c>
      <c r="BH20" s="644"/>
      <c r="BI20" s="644"/>
      <c r="BJ20" s="644"/>
      <c r="BK20" s="644"/>
      <c r="BL20" s="644"/>
      <c r="BM20" s="644"/>
      <c r="BN20" s="645"/>
      <c r="BO20" s="703">
        <v>4.9000000000000004</v>
      </c>
      <c r="BP20" s="703"/>
      <c r="BQ20" s="703"/>
      <c r="BR20" s="703"/>
      <c r="BS20" s="649" t="s">
        <v>171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31289878</v>
      </c>
      <c r="CS20" s="644"/>
      <c r="CT20" s="644"/>
      <c r="CU20" s="644"/>
      <c r="CV20" s="644"/>
      <c r="CW20" s="644"/>
      <c r="CX20" s="644"/>
      <c r="CY20" s="645"/>
      <c r="CZ20" s="703">
        <v>100</v>
      </c>
      <c r="DA20" s="703"/>
      <c r="DB20" s="703"/>
      <c r="DC20" s="703"/>
      <c r="DD20" s="649">
        <v>2847526</v>
      </c>
      <c r="DE20" s="644"/>
      <c r="DF20" s="644"/>
      <c r="DG20" s="644"/>
      <c r="DH20" s="644"/>
      <c r="DI20" s="644"/>
      <c r="DJ20" s="644"/>
      <c r="DK20" s="644"/>
      <c r="DL20" s="644"/>
      <c r="DM20" s="644"/>
      <c r="DN20" s="644"/>
      <c r="DO20" s="644"/>
      <c r="DP20" s="645"/>
      <c r="DQ20" s="649">
        <v>21064852</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46</v>
      </c>
      <c r="S21" s="644"/>
      <c r="T21" s="644"/>
      <c r="U21" s="644"/>
      <c r="V21" s="644"/>
      <c r="W21" s="644"/>
      <c r="X21" s="644"/>
      <c r="Y21" s="645"/>
      <c r="Z21" s="703">
        <v>0</v>
      </c>
      <c r="AA21" s="703"/>
      <c r="AB21" s="703"/>
      <c r="AC21" s="703"/>
      <c r="AD21" s="704" t="s">
        <v>171</v>
      </c>
      <c r="AE21" s="704"/>
      <c r="AF21" s="704"/>
      <c r="AG21" s="704"/>
      <c r="AH21" s="704"/>
      <c r="AI21" s="704"/>
      <c r="AJ21" s="704"/>
      <c r="AK21" s="704"/>
      <c r="AL21" s="646" t="s">
        <v>226</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655</v>
      </c>
      <c r="BH21" s="644"/>
      <c r="BI21" s="644"/>
      <c r="BJ21" s="644"/>
      <c r="BK21" s="644"/>
      <c r="BL21" s="644"/>
      <c r="BM21" s="644"/>
      <c r="BN21" s="645"/>
      <c r="BO21" s="703">
        <v>0</v>
      </c>
      <c r="BP21" s="703"/>
      <c r="BQ21" s="703"/>
      <c r="BR21" s="703"/>
      <c r="BS21" s="649" t="s">
        <v>171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20063346</v>
      </c>
      <c r="S22" s="644"/>
      <c r="T22" s="644"/>
      <c r="U22" s="644"/>
      <c r="V22" s="644"/>
      <c r="W22" s="644"/>
      <c r="X22" s="644"/>
      <c r="Y22" s="645"/>
      <c r="Z22" s="703">
        <v>62.2</v>
      </c>
      <c r="AA22" s="703"/>
      <c r="AB22" s="703"/>
      <c r="AC22" s="703"/>
      <c r="AD22" s="704">
        <v>19122785</v>
      </c>
      <c r="AE22" s="704"/>
      <c r="AF22" s="704"/>
      <c r="AG22" s="704"/>
      <c r="AH22" s="704"/>
      <c r="AI22" s="704"/>
      <c r="AJ22" s="704"/>
      <c r="AK22" s="704"/>
      <c r="AL22" s="646">
        <v>99.5</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171</v>
      </c>
      <c r="BP22" s="703"/>
      <c r="BQ22" s="703"/>
      <c r="BR22" s="703"/>
      <c r="BS22" s="649" t="s">
        <v>171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13935</v>
      </c>
      <c r="S23" s="644"/>
      <c r="T23" s="644"/>
      <c r="U23" s="644"/>
      <c r="V23" s="644"/>
      <c r="W23" s="644"/>
      <c r="X23" s="644"/>
      <c r="Y23" s="645"/>
      <c r="Z23" s="703">
        <v>0</v>
      </c>
      <c r="AA23" s="703"/>
      <c r="AB23" s="703"/>
      <c r="AC23" s="703"/>
      <c r="AD23" s="704">
        <v>13935</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853605</v>
      </c>
      <c r="BH23" s="644"/>
      <c r="BI23" s="644"/>
      <c r="BJ23" s="644"/>
      <c r="BK23" s="644"/>
      <c r="BL23" s="644"/>
      <c r="BM23" s="644"/>
      <c r="BN23" s="645"/>
      <c r="BO23" s="703">
        <v>4.9000000000000004</v>
      </c>
      <c r="BP23" s="703"/>
      <c r="BQ23" s="703"/>
      <c r="BR23" s="703"/>
      <c r="BS23" s="649" t="s">
        <v>253</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368977</v>
      </c>
      <c r="S24" s="644"/>
      <c r="T24" s="644"/>
      <c r="U24" s="644"/>
      <c r="V24" s="644"/>
      <c r="W24" s="644"/>
      <c r="X24" s="644"/>
      <c r="Y24" s="645"/>
      <c r="Z24" s="703">
        <v>1.1000000000000001</v>
      </c>
      <c r="AA24" s="703"/>
      <c r="AB24" s="703"/>
      <c r="AC24" s="703"/>
      <c r="AD24" s="704" t="s">
        <v>226</v>
      </c>
      <c r="AE24" s="704"/>
      <c r="AF24" s="704"/>
      <c r="AG24" s="704"/>
      <c r="AH24" s="704"/>
      <c r="AI24" s="704"/>
      <c r="AJ24" s="704"/>
      <c r="AK24" s="704"/>
      <c r="AL24" s="646" t="s">
        <v>226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171</v>
      </c>
      <c r="BH24" s="644"/>
      <c r="BI24" s="644"/>
      <c r="BJ24" s="644"/>
      <c r="BK24" s="644"/>
      <c r="BL24" s="644"/>
      <c r="BM24" s="644"/>
      <c r="BN24" s="645"/>
      <c r="BO24" s="703" t="s">
        <v>121</v>
      </c>
      <c r="BP24" s="703"/>
      <c r="BQ24" s="703"/>
      <c r="BR24" s="703"/>
      <c r="BS24" s="649" t="s">
        <v>226</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17556072</v>
      </c>
      <c r="CS24" s="707"/>
      <c r="CT24" s="707"/>
      <c r="CU24" s="707"/>
      <c r="CV24" s="707"/>
      <c r="CW24" s="707"/>
      <c r="CX24" s="707"/>
      <c r="CY24" s="753"/>
      <c r="CZ24" s="754">
        <v>56.1</v>
      </c>
      <c r="DA24" s="723"/>
      <c r="DB24" s="723"/>
      <c r="DC24" s="757"/>
      <c r="DD24" s="752">
        <v>11380192</v>
      </c>
      <c r="DE24" s="707"/>
      <c r="DF24" s="707"/>
      <c r="DG24" s="707"/>
      <c r="DH24" s="707"/>
      <c r="DI24" s="707"/>
      <c r="DJ24" s="707"/>
      <c r="DK24" s="753"/>
      <c r="DL24" s="752">
        <v>11378976</v>
      </c>
      <c r="DM24" s="707"/>
      <c r="DN24" s="707"/>
      <c r="DO24" s="707"/>
      <c r="DP24" s="707"/>
      <c r="DQ24" s="707"/>
      <c r="DR24" s="707"/>
      <c r="DS24" s="707"/>
      <c r="DT24" s="707"/>
      <c r="DU24" s="707"/>
      <c r="DV24" s="753"/>
      <c r="DW24" s="754">
        <v>57.6</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302335</v>
      </c>
      <c r="S25" s="644"/>
      <c r="T25" s="644"/>
      <c r="U25" s="644"/>
      <c r="V25" s="644"/>
      <c r="W25" s="644"/>
      <c r="X25" s="644"/>
      <c r="Y25" s="645"/>
      <c r="Z25" s="703">
        <v>0.9</v>
      </c>
      <c r="AA25" s="703"/>
      <c r="AB25" s="703"/>
      <c r="AC25" s="703"/>
      <c r="AD25" s="704">
        <v>79044</v>
      </c>
      <c r="AE25" s="704"/>
      <c r="AF25" s="704"/>
      <c r="AG25" s="704"/>
      <c r="AH25" s="704"/>
      <c r="AI25" s="704"/>
      <c r="AJ25" s="704"/>
      <c r="AK25" s="704"/>
      <c r="AL25" s="646">
        <v>0.4</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171</v>
      </c>
      <c r="BP25" s="703"/>
      <c r="BQ25" s="703"/>
      <c r="BR25" s="703"/>
      <c r="BS25" s="649" t="s">
        <v>226</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6308601</v>
      </c>
      <c r="CS25" s="642"/>
      <c r="CT25" s="642"/>
      <c r="CU25" s="642"/>
      <c r="CV25" s="642"/>
      <c r="CW25" s="642"/>
      <c r="CX25" s="642"/>
      <c r="CY25" s="643"/>
      <c r="CZ25" s="646">
        <v>20.2</v>
      </c>
      <c r="DA25" s="675"/>
      <c r="DB25" s="675"/>
      <c r="DC25" s="676"/>
      <c r="DD25" s="649">
        <v>6025730</v>
      </c>
      <c r="DE25" s="642"/>
      <c r="DF25" s="642"/>
      <c r="DG25" s="642"/>
      <c r="DH25" s="642"/>
      <c r="DI25" s="642"/>
      <c r="DJ25" s="642"/>
      <c r="DK25" s="643"/>
      <c r="DL25" s="649">
        <v>6024514</v>
      </c>
      <c r="DM25" s="642"/>
      <c r="DN25" s="642"/>
      <c r="DO25" s="642"/>
      <c r="DP25" s="642"/>
      <c r="DQ25" s="642"/>
      <c r="DR25" s="642"/>
      <c r="DS25" s="642"/>
      <c r="DT25" s="642"/>
      <c r="DU25" s="642"/>
      <c r="DV25" s="643"/>
      <c r="DW25" s="646">
        <v>30.5</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80968</v>
      </c>
      <c r="S26" s="644"/>
      <c r="T26" s="644"/>
      <c r="U26" s="644"/>
      <c r="V26" s="644"/>
      <c r="W26" s="644"/>
      <c r="X26" s="644"/>
      <c r="Y26" s="645"/>
      <c r="Z26" s="703">
        <v>0.3</v>
      </c>
      <c r="AA26" s="703"/>
      <c r="AB26" s="703"/>
      <c r="AC26" s="703"/>
      <c r="AD26" s="704" t="s">
        <v>121</v>
      </c>
      <c r="AE26" s="704"/>
      <c r="AF26" s="704"/>
      <c r="AG26" s="704"/>
      <c r="AH26" s="704"/>
      <c r="AI26" s="704"/>
      <c r="AJ26" s="704"/>
      <c r="AK26" s="704"/>
      <c r="AL26" s="646" t="s">
        <v>121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253</v>
      </c>
      <c r="BP26" s="703"/>
      <c r="BQ26" s="703"/>
      <c r="BR26" s="703"/>
      <c r="BS26" s="649" t="s">
        <v>226</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4367604</v>
      </c>
      <c r="CS26" s="644"/>
      <c r="CT26" s="644"/>
      <c r="CU26" s="644"/>
      <c r="CV26" s="644"/>
      <c r="CW26" s="644"/>
      <c r="CX26" s="644"/>
      <c r="CY26" s="645"/>
      <c r="CZ26" s="646">
        <v>14</v>
      </c>
      <c r="DA26" s="675"/>
      <c r="DB26" s="675"/>
      <c r="DC26" s="676"/>
      <c r="DD26" s="649">
        <v>4123353</v>
      </c>
      <c r="DE26" s="644"/>
      <c r="DF26" s="644"/>
      <c r="DG26" s="644"/>
      <c r="DH26" s="644"/>
      <c r="DI26" s="644"/>
      <c r="DJ26" s="644"/>
      <c r="DK26" s="645"/>
      <c r="DL26" s="649" t="s">
        <v>121</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5476174</v>
      </c>
      <c r="S27" s="644"/>
      <c r="T27" s="644"/>
      <c r="U27" s="644"/>
      <c r="V27" s="644"/>
      <c r="W27" s="644"/>
      <c r="X27" s="644"/>
      <c r="Y27" s="645"/>
      <c r="Z27" s="703">
        <v>17</v>
      </c>
      <c r="AA27" s="703"/>
      <c r="AB27" s="703"/>
      <c r="AC27" s="703"/>
      <c r="AD27" s="704" t="s">
        <v>226</v>
      </c>
      <c r="AE27" s="704"/>
      <c r="AF27" s="704"/>
      <c r="AG27" s="704"/>
      <c r="AH27" s="704"/>
      <c r="AI27" s="704"/>
      <c r="AJ27" s="704"/>
      <c r="AK27" s="704"/>
      <c r="AL27" s="646" t="s">
        <v>226</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17280113</v>
      </c>
      <c r="BH27" s="644"/>
      <c r="BI27" s="644"/>
      <c r="BJ27" s="644"/>
      <c r="BK27" s="644"/>
      <c r="BL27" s="644"/>
      <c r="BM27" s="644"/>
      <c r="BN27" s="645"/>
      <c r="BO27" s="703">
        <v>100</v>
      </c>
      <c r="BP27" s="703"/>
      <c r="BQ27" s="703"/>
      <c r="BR27" s="703"/>
      <c r="BS27" s="649">
        <v>294337</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8431499</v>
      </c>
      <c r="CS27" s="642"/>
      <c r="CT27" s="642"/>
      <c r="CU27" s="642"/>
      <c r="CV27" s="642"/>
      <c r="CW27" s="642"/>
      <c r="CX27" s="642"/>
      <c r="CY27" s="643"/>
      <c r="CZ27" s="646">
        <v>26.9</v>
      </c>
      <c r="DA27" s="675"/>
      <c r="DB27" s="675"/>
      <c r="DC27" s="676"/>
      <c r="DD27" s="649">
        <v>2553540</v>
      </c>
      <c r="DE27" s="642"/>
      <c r="DF27" s="642"/>
      <c r="DG27" s="642"/>
      <c r="DH27" s="642"/>
      <c r="DI27" s="642"/>
      <c r="DJ27" s="642"/>
      <c r="DK27" s="643"/>
      <c r="DL27" s="649">
        <v>2553540</v>
      </c>
      <c r="DM27" s="642"/>
      <c r="DN27" s="642"/>
      <c r="DO27" s="642"/>
      <c r="DP27" s="642"/>
      <c r="DQ27" s="642"/>
      <c r="DR27" s="642"/>
      <c r="DS27" s="642"/>
      <c r="DT27" s="642"/>
      <c r="DU27" s="642"/>
      <c r="DV27" s="643"/>
      <c r="DW27" s="646">
        <v>12.9</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171</v>
      </c>
      <c r="S28" s="644"/>
      <c r="T28" s="644"/>
      <c r="U28" s="644"/>
      <c r="V28" s="644"/>
      <c r="W28" s="644"/>
      <c r="X28" s="644"/>
      <c r="Y28" s="645"/>
      <c r="Z28" s="703" t="s">
        <v>253</v>
      </c>
      <c r="AA28" s="703"/>
      <c r="AB28" s="703"/>
      <c r="AC28" s="703"/>
      <c r="AD28" s="704" t="s">
        <v>253</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2815972</v>
      </c>
      <c r="CS28" s="644"/>
      <c r="CT28" s="644"/>
      <c r="CU28" s="644"/>
      <c r="CV28" s="644"/>
      <c r="CW28" s="644"/>
      <c r="CX28" s="644"/>
      <c r="CY28" s="645"/>
      <c r="CZ28" s="646">
        <v>9</v>
      </c>
      <c r="DA28" s="675"/>
      <c r="DB28" s="675"/>
      <c r="DC28" s="676"/>
      <c r="DD28" s="649">
        <v>2800922</v>
      </c>
      <c r="DE28" s="644"/>
      <c r="DF28" s="644"/>
      <c r="DG28" s="644"/>
      <c r="DH28" s="644"/>
      <c r="DI28" s="644"/>
      <c r="DJ28" s="644"/>
      <c r="DK28" s="645"/>
      <c r="DL28" s="649">
        <v>2800922</v>
      </c>
      <c r="DM28" s="644"/>
      <c r="DN28" s="644"/>
      <c r="DO28" s="644"/>
      <c r="DP28" s="644"/>
      <c r="DQ28" s="644"/>
      <c r="DR28" s="644"/>
      <c r="DS28" s="644"/>
      <c r="DT28" s="644"/>
      <c r="DU28" s="644"/>
      <c r="DV28" s="645"/>
      <c r="DW28" s="646">
        <v>14.2</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2095399</v>
      </c>
      <c r="S29" s="644"/>
      <c r="T29" s="644"/>
      <c r="U29" s="644"/>
      <c r="V29" s="644"/>
      <c r="W29" s="644"/>
      <c r="X29" s="644"/>
      <c r="Y29" s="645"/>
      <c r="Z29" s="703">
        <v>6.5</v>
      </c>
      <c r="AA29" s="703"/>
      <c r="AB29" s="703"/>
      <c r="AC29" s="703"/>
      <c r="AD29" s="704" t="s">
        <v>226</v>
      </c>
      <c r="AE29" s="704"/>
      <c r="AF29" s="704"/>
      <c r="AG29" s="704"/>
      <c r="AH29" s="704"/>
      <c r="AI29" s="704"/>
      <c r="AJ29" s="704"/>
      <c r="AK29" s="704"/>
      <c r="AL29" s="646" t="s">
        <v>226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2815698</v>
      </c>
      <c r="CS29" s="642"/>
      <c r="CT29" s="642"/>
      <c r="CU29" s="642"/>
      <c r="CV29" s="642"/>
      <c r="CW29" s="642"/>
      <c r="CX29" s="642"/>
      <c r="CY29" s="643"/>
      <c r="CZ29" s="646">
        <v>9</v>
      </c>
      <c r="DA29" s="675"/>
      <c r="DB29" s="675"/>
      <c r="DC29" s="676"/>
      <c r="DD29" s="649">
        <v>2800648</v>
      </c>
      <c r="DE29" s="642"/>
      <c r="DF29" s="642"/>
      <c r="DG29" s="642"/>
      <c r="DH29" s="642"/>
      <c r="DI29" s="642"/>
      <c r="DJ29" s="642"/>
      <c r="DK29" s="643"/>
      <c r="DL29" s="649">
        <v>2800648</v>
      </c>
      <c r="DM29" s="642"/>
      <c r="DN29" s="642"/>
      <c r="DO29" s="642"/>
      <c r="DP29" s="642"/>
      <c r="DQ29" s="642"/>
      <c r="DR29" s="642"/>
      <c r="DS29" s="642"/>
      <c r="DT29" s="642"/>
      <c r="DU29" s="642"/>
      <c r="DV29" s="643"/>
      <c r="DW29" s="646">
        <v>14.2</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171815</v>
      </c>
      <c r="S30" s="644"/>
      <c r="T30" s="644"/>
      <c r="U30" s="644"/>
      <c r="V30" s="644"/>
      <c r="W30" s="644"/>
      <c r="X30" s="644"/>
      <c r="Y30" s="645"/>
      <c r="Z30" s="703">
        <v>0.5</v>
      </c>
      <c r="AA30" s="703"/>
      <c r="AB30" s="703"/>
      <c r="AC30" s="703"/>
      <c r="AD30" s="704">
        <v>2978</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99.1</v>
      </c>
      <c r="BH30" s="722"/>
      <c r="BI30" s="722"/>
      <c r="BJ30" s="722"/>
      <c r="BK30" s="722"/>
      <c r="BL30" s="722"/>
      <c r="BM30" s="723">
        <v>95.9</v>
      </c>
      <c r="BN30" s="722"/>
      <c r="BO30" s="722"/>
      <c r="BP30" s="722"/>
      <c r="BQ30" s="724"/>
      <c r="BR30" s="721">
        <v>99</v>
      </c>
      <c r="BS30" s="722"/>
      <c r="BT30" s="722"/>
      <c r="BU30" s="722"/>
      <c r="BV30" s="722"/>
      <c r="BW30" s="722"/>
      <c r="BX30" s="723">
        <v>95.1</v>
      </c>
      <c r="BY30" s="722"/>
      <c r="BZ30" s="722"/>
      <c r="CA30" s="722"/>
      <c r="CB30" s="724"/>
      <c r="CD30" s="727"/>
      <c r="CE30" s="728"/>
      <c r="CF30" s="685" t="s">
        <v>304</v>
      </c>
      <c r="CG30" s="682"/>
      <c r="CH30" s="682"/>
      <c r="CI30" s="682"/>
      <c r="CJ30" s="682"/>
      <c r="CK30" s="682"/>
      <c r="CL30" s="682"/>
      <c r="CM30" s="682"/>
      <c r="CN30" s="682"/>
      <c r="CO30" s="682"/>
      <c r="CP30" s="682"/>
      <c r="CQ30" s="683"/>
      <c r="CR30" s="641">
        <v>2604327</v>
      </c>
      <c r="CS30" s="644"/>
      <c r="CT30" s="644"/>
      <c r="CU30" s="644"/>
      <c r="CV30" s="644"/>
      <c r="CW30" s="644"/>
      <c r="CX30" s="644"/>
      <c r="CY30" s="645"/>
      <c r="CZ30" s="646">
        <v>8.3000000000000007</v>
      </c>
      <c r="DA30" s="675"/>
      <c r="DB30" s="675"/>
      <c r="DC30" s="676"/>
      <c r="DD30" s="649">
        <v>2591062</v>
      </c>
      <c r="DE30" s="644"/>
      <c r="DF30" s="644"/>
      <c r="DG30" s="644"/>
      <c r="DH30" s="644"/>
      <c r="DI30" s="644"/>
      <c r="DJ30" s="644"/>
      <c r="DK30" s="645"/>
      <c r="DL30" s="649">
        <v>2591062</v>
      </c>
      <c r="DM30" s="644"/>
      <c r="DN30" s="644"/>
      <c r="DO30" s="644"/>
      <c r="DP30" s="644"/>
      <c r="DQ30" s="644"/>
      <c r="DR30" s="644"/>
      <c r="DS30" s="644"/>
      <c r="DT30" s="644"/>
      <c r="DU30" s="644"/>
      <c r="DV30" s="645"/>
      <c r="DW30" s="646">
        <v>13.1</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177775</v>
      </c>
      <c r="S31" s="644"/>
      <c r="T31" s="644"/>
      <c r="U31" s="644"/>
      <c r="V31" s="644"/>
      <c r="W31" s="644"/>
      <c r="X31" s="644"/>
      <c r="Y31" s="645"/>
      <c r="Z31" s="703">
        <v>0.6</v>
      </c>
      <c r="AA31" s="703"/>
      <c r="AB31" s="703"/>
      <c r="AC31" s="703"/>
      <c r="AD31" s="704" t="s">
        <v>171</v>
      </c>
      <c r="AE31" s="704"/>
      <c r="AF31" s="704"/>
      <c r="AG31" s="704"/>
      <c r="AH31" s="704"/>
      <c r="AI31" s="704"/>
      <c r="AJ31" s="704"/>
      <c r="AK31" s="704"/>
      <c r="AL31" s="646" t="s">
        <v>171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v>
      </c>
      <c r="BH31" s="642"/>
      <c r="BI31" s="642"/>
      <c r="BJ31" s="642"/>
      <c r="BK31" s="642"/>
      <c r="BL31" s="642"/>
      <c r="BM31" s="647">
        <v>95.6</v>
      </c>
      <c r="BN31" s="720"/>
      <c r="BO31" s="720"/>
      <c r="BP31" s="720"/>
      <c r="BQ31" s="681"/>
      <c r="BR31" s="719">
        <v>98.9</v>
      </c>
      <c r="BS31" s="642"/>
      <c r="BT31" s="642"/>
      <c r="BU31" s="642"/>
      <c r="BV31" s="642"/>
      <c r="BW31" s="642"/>
      <c r="BX31" s="647">
        <v>94.6</v>
      </c>
      <c r="BY31" s="720"/>
      <c r="BZ31" s="720"/>
      <c r="CA31" s="720"/>
      <c r="CB31" s="681"/>
      <c r="CD31" s="727"/>
      <c r="CE31" s="728"/>
      <c r="CF31" s="685" t="s">
        <v>308</v>
      </c>
      <c r="CG31" s="682"/>
      <c r="CH31" s="682"/>
      <c r="CI31" s="682"/>
      <c r="CJ31" s="682"/>
      <c r="CK31" s="682"/>
      <c r="CL31" s="682"/>
      <c r="CM31" s="682"/>
      <c r="CN31" s="682"/>
      <c r="CO31" s="682"/>
      <c r="CP31" s="682"/>
      <c r="CQ31" s="683"/>
      <c r="CR31" s="641">
        <v>211371</v>
      </c>
      <c r="CS31" s="642"/>
      <c r="CT31" s="642"/>
      <c r="CU31" s="642"/>
      <c r="CV31" s="642"/>
      <c r="CW31" s="642"/>
      <c r="CX31" s="642"/>
      <c r="CY31" s="643"/>
      <c r="CZ31" s="646">
        <v>0.7</v>
      </c>
      <c r="DA31" s="675"/>
      <c r="DB31" s="675"/>
      <c r="DC31" s="676"/>
      <c r="DD31" s="649">
        <v>209586</v>
      </c>
      <c r="DE31" s="642"/>
      <c r="DF31" s="642"/>
      <c r="DG31" s="642"/>
      <c r="DH31" s="642"/>
      <c r="DI31" s="642"/>
      <c r="DJ31" s="642"/>
      <c r="DK31" s="643"/>
      <c r="DL31" s="649">
        <v>209586</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161251</v>
      </c>
      <c r="S32" s="644"/>
      <c r="T32" s="644"/>
      <c r="U32" s="644"/>
      <c r="V32" s="644"/>
      <c r="W32" s="644"/>
      <c r="X32" s="644"/>
      <c r="Y32" s="645"/>
      <c r="Z32" s="703">
        <v>0.5</v>
      </c>
      <c r="AA32" s="703"/>
      <c r="AB32" s="703"/>
      <c r="AC32" s="703"/>
      <c r="AD32" s="704" t="s">
        <v>253</v>
      </c>
      <c r="AE32" s="704"/>
      <c r="AF32" s="704"/>
      <c r="AG32" s="704"/>
      <c r="AH32" s="704"/>
      <c r="AI32" s="704"/>
      <c r="AJ32" s="704"/>
      <c r="AK32" s="704"/>
      <c r="AL32" s="646" t="s">
        <v>226</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99.2</v>
      </c>
      <c r="BH32" s="657"/>
      <c r="BI32" s="657"/>
      <c r="BJ32" s="657"/>
      <c r="BK32" s="657"/>
      <c r="BL32" s="657"/>
      <c r="BM32" s="701">
        <v>96</v>
      </c>
      <c r="BN32" s="657"/>
      <c r="BO32" s="657"/>
      <c r="BP32" s="657"/>
      <c r="BQ32" s="694"/>
      <c r="BR32" s="718">
        <v>99.1</v>
      </c>
      <c r="BS32" s="657"/>
      <c r="BT32" s="657"/>
      <c r="BU32" s="657"/>
      <c r="BV32" s="657"/>
      <c r="BW32" s="657"/>
      <c r="BX32" s="701">
        <v>95.4</v>
      </c>
      <c r="BY32" s="657"/>
      <c r="BZ32" s="657"/>
      <c r="CA32" s="657"/>
      <c r="CB32" s="694"/>
      <c r="CD32" s="729"/>
      <c r="CE32" s="730"/>
      <c r="CF32" s="685" t="s">
        <v>311</v>
      </c>
      <c r="CG32" s="682"/>
      <c r="CH32" s="682"/>
      <c r="CI32" s="682"/>
      <c r="CJ32" s="682"/>
      <c r="CK32" s="682"/>
      <c r="CL32" s="682"/>
      <c r="CM32" s="682"/>
      <c r="CN32" s="682"/>
      <c r="CO32" s="682"/>
      <c r="CP32" s="682"/>
      <c r="CQ32" s="683"/>
      <c r="CR32" s="641">
        <v>274</v>
      </c>
      <c r="CS32" s="644"/>
      <c r="CT32" s="644"/>
      <c r="CU32" s="644"/>
      <c r="CV32" s="644"/>
      <c r="CW32" s="644"/>
      <c r="CX32" s="644"/>
      <c r="CY32" s="645"/>
      <c r="CZ32" s="646">
        <v>0</v>
      </c>
      <c r="DA32" s="675"/>
      <c r="DB32" s="675"/>
      <c r="DC32" s="676"/>
      <c r="DD32" s="649">
        <v>274</v>
      </c>
      <c r="DE32" s="644"/>
      <c r="DF32" s="644"/>
      <c r="DG32" s="644"/>
      <c r="DH32" s="644"/>
      <c r="DI32" s="644"/>
      <c r="DJ32" s="644"/>
      <c r="DK32" s="645"/>
      <c r="DL32" s="649">
        <v>274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914931</v>
      </c>
      <c r="S33" s="644"/>
      <c r="T33" s="644"/>
      <c r="U33" s="644"/>
      <c r="V33" s="644"/>
      <c r="W33" s="644"/>
      <c r="X33" s="644"/>
      <c r="Y33" s="645"/>
      <c r="Z33" s="703">
        <v>2.8</v>
      </c>
      <c r="AA33" s="703"/>
      <c r="AB33" s="703"/>
      <c r="AC33" s="703"/>
      <c r="AD33" s="704" t="s">
        <v>171</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10876084</v>
      </c>
      <c r="CS33" s="642"/>
      <c r="CT33" s="642"/>
      <c r="CU33" s="642"/>
      <c r="CV33" s="642"/>
      <c r="CW33" s="642"/>
      <c r="CX33" s="642"/>
      <c r="CY33" s="643"/>
      <c r="CZ33" s="646">
        <v>34.799999999999997</v>
      </c>
      <c r="DA33" s="675"/>
      <c r="DB33" s="675"/>
      <c r="DC33" s="676"/>
      <c r="DD33" s="649">
        <v>9034173</v>
      </c>
      <c r="DE33" s="642"/>
      <c r="DF33" s="642"/>
      <c r="DG33" s="642"/>
      <c r="DH33" s="642"/>
      <c r="DI33" s="642"/>
      <c r="DJ33" s="642"/>
      <c r="DK33" s="643"/>
      <c r="DL33" s="649">
        <v>7821770</v>
      </c>
      <c r="DM33" s="642"/>
      <c r="DN33" s="642"/>
      <c r="DO33" s="642"/>
      <c r="DP33" s="642"/>
      <c r="DQ33" s="642"/>
      <c r="DR33" s="642"/>
      <c r="DS33" s="642"/>
      <c r="DT33" s="642"/>
      <c r="DU33" s="642"/>
      <c r="DV33" s="643"/>
      <c r="DW33" s="646">
        <v>39.6</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687955</v>
      </c>
      <c r="S34" s="644"/>
      <c r="T34" s="644"/>
      <c r="U34" s="644"/>
      <c r="V34" s="644"/>
      <c r="W34" s="644"/>
      <c r="X34" s="644"/>
      <c r="Y34" s="645"/>
      <c r="Z34" s="703">
        <v>2.1</v>
      </c>
      <c r="AA34" s="703"/>
      <c r="AB34" s="703"/>
      <c r="AC34" s="703"/>
      <c r="AD34" s="704">
        <v>738</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4173824</v>
      </c>
      <c r="CS34" s="644"/>
      <c r="CT34" s="644"/>
      <c r="CU34" s="644"/>
      <c r="CV34" s="644"/>
      <c r="CW34" s="644"/>
      <c r="CX34" s="644"/>
      <c r="CY34" s="645"/>
      <c r="CZ34" s="646">
        <v>13.3</v>
      </c>
      <c r="DA34" s="675"/>
      <c r="DB34" s="675"/>
      <c r="DC34" s="676"/>
      <c r="DD34" s="649">
        <v>3501828</v>
      </c>
      <c r="DE34" s="644"/>
      <c r="DF34" s="644"/>
      <c r="DG34" s="644"/>
      <c r="DH34" s="644"/>
      <c r="DI34" s="644"/>
      <c r="DJ34" s="644"/>
      <c r="DK34" s="645"/>
      <c r="DL34" s="649">
        <v>3246287</v>
      </c>
      <c r="DM34" s="644"/>
      <c r="DN34" s="644"/>
      <c r="DO34" s="644"/>
      <c r="DP34" s="644"/>
      <c r="DQ34" s="644"/>
      <c r="DR34" s="644"/>
      <c r="DS34" s="644"/>
      <c r="DT34" s="644"/>
      <c r="DU34" s="644"/>
      <c r="DV34" s="645"/>
      <c r="DW34" s="646">
        <v>16.399999999999999</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1734700</v>
      </c>
      <c r="S35" s="644"/>
      <c r="T35" s="644"/>
      <c r="U35" s="644"/>
      <c r="V35" s="644"/>
      <c r="W35" s="644"/>
      <c r="X35" s="644"/>
      <c r="Y35" s="645"/>
      <c r="Z35" s="703">
        <v>5.4</v>
      </c>
      <c r="AA35" s="703"/>
      <c r="AB35" s="703"/>
      <c r="AC35" s="703"/>
      <c r="AD35" s="704" t="s">
        <v>253</v>
      </c>
      <c r="AE35" s="704"/>
      <c r="AF35" s="704"/>
      <c r="AG35" s="704"/>
      <c r="AH35" s="704"/>
      <c r="AI35" s="704"/>
      <c r="AJ35" s="704"/>
      <c r="AK35" s="704"/>
      <c r="AL35" s="646" t="s">
        <v>121</v>
      </c>
      <c r="AM35" s="647"/>
      <c r="AN35" s="647"/>
      <c r="AO35" s="705"/>
      <c r="AP35" s="214"/>
      <c r="AQ35" s="709" t="s">
        <v>319</v>
      </c>
      <c r="AR35" s="710"/>
      <c r="AS35" s="710"/>
      <c r="AT35" s="710"/>
      <c r="AU35" s="710"/>
      <c r="AV35" s="710"/>
      <c r="AW35" s="710"/>
      <c r="AX35" s="710"/>
      <c r="AY35" s="711"/>
      <c r="AZ35" s="706">
        <v>3755633</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823910</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216350</v>
      </c>
      <c r="CS35" s="642"/>
      <c r="CT35" s="642"/>
      <c r="CU35" s="642"/>
      <c r="CV35" s="642"/>
      <c r="CW35" s="642"/>
      <c r="CX35" s="642"/>
      <c r="CY35" s="643"/>
      <c r="CZ35" s="646">
        <v>0.7</v>
      </c>
      <c r="DA35" s="675"/>
      <c r="DB35" s="675"/>
      <c r="DC35" s="676"/>
      <c r="DD35" s="649">
        <v>199136</v>
      </c>
      <c r="DE35" s="642"/>
      <c r="DF35" s="642"/>
      <c r="DG35" s="642"/>
      <c r="DH35" s="642"/>
      <c r="DI35" s="642"/>
      <c r="DJ35" s="642"/>
      <c r="DK35" s="643"/>
      <c r="DL35" s="649">
        <v>199136</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171</v>
      </c>
      <c r="S36" s="644"/>
      <c r="T36" s="644"/>
      <c r="U36" s="644"/>
      <c r="V36" s="644"/>
      <c r="W36" s="644"/>
      <c r="X36" s="644"/>
      <c r="Y36" s="645"/>
      <c r="Z36" s="703" t="s">
        <v>253</v>
      </c>
      <c r="AA36" s="703"/>
      <c r="AB36" s="703"/>
      <c r="AC36" s="703"/>
      <c r="AD36" s="704" t="s">
        <v>253</v>
      </c>
      <c r="AE36" s="704"/>
      <c r="AF36" s="704"/>
      <c r="AG36" s="704"/>
      <c r="AH36" s="704"/>
      <c r="AI36" s="704"/>
      <c r="AJ36" s="704"/>
      <c r="AK36" s="704"/>
      <c r="AL36" s="646" t="s">
        <v>226</v>
      </c>
      <c r="AM36" s="647"/>
      <c r="AN36" s="647"/>
      <c r="AO36" s="705"/>
      <c r="AQ36" s="678" t="s">
        <v>323</v>
      </c>
      <c r="AR36" s="679"/>
      <c r="AS36" s="679"/>
      <c r="AT36" s="679"/>
      <c r="AU36" s="679"/>
      <c r="AV36" s="679"/>
      <c r="AW36" s="679"/>
      <c r="AX36" s="679"/>
      <c r="AY36" s="680"/>
      <c r="AZ36" s="641">
        <v>991742</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704727</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1934416</v>
      </c>
      <c r="CS36" s="644"/>
      <c r="CT36" s="644"/>
      <c r="CU36" s="644"/>
      <c r="CV36" s="644"/>
      <c r="CW36" s="644"/>
      <c r="CX36" s="644"/>
      <c r="CY36" s="645"/>
      <c r="CZ36" s="646">
        <v>6.2</v>
      </c>
      <c r="DA36" s="675"/>
      <c r="DB36" s="675"/>
      <c r="DC36" s="676"/>
      <c r="DD36" s="649">
        <v>1739640</v>
      </c>
      <c r="DE36" s="644"/>
      <c r="DF36" s="644"/>
      <c r="DG36" s="644"/>
      <c r="DH36" s="644"/>
      <c r="DI36" s="644"/>
      <c r="DJ36" s="644"/>
      <c r="DK36" s="645"/>
      <c r="DL36" s="649">
        <v>1499099</v>
      </c>
      <c r="DM36" s="644"/>
      <c r="DN36" s="644"/>
      <c r="DO36" s="644"/>
      <c r="DP36" s="644"/>
      <c r="DQ36" s="644"/>
      <c r="DR36" s="644"/>
      <c r="DS36" s="644"/>
      <c r="DT36" s="644"/>
      <c r="DU36" s="644"/>
      <c r="DV36" s="645"/>
      <c r="DW36" s="646">
        <v>7.6</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546500</v>
      </c>
      <c r="S37" s="644"/>
      <c r="T37" s="644"/>
      <c r="U37" s="644"/>
      <c r="V37" s="644"/>
      <c r="W37" s="644"/>
      <c r="X37" s="644"/>
      <c r="Y37" s="645"/>
      <c r="Z37" s="703">
        <v>1.7</v>
      </c>
      <c r="AA37" s="703"/>
      <c r="AB37" s="703"/>
      <c r="AC37" s="703"/>
      <c r="AD37" s="704" t="s">
        <v>226</v>
      </c>
      <c r="AE37" s="704"/>
      <c r="AF37" s="704"/>
      <c r="AG37" s="704"/>
      <c r="AH37" s="704"/>
      <c r="AI37" s="704"/>
      <c r="AJ37" s="704"/>
      <c r="AK37" s="704"/>
      <c r="AL37" s="646" t="s">
        <v>226</v>
      </c>
      <c r="AM37" s="647"/>
      <c r="AN37" s="647"/>
      <c r="AO37" s="705"/>
      <c r="AQ37" s="678" t="s">
        <v>327</v>
      </c>
      <c r="AR37" s="679"/>
      <c r="AS37" s="679"/>
      <c r="AT37" s="679"/>
      <c r="AU37" s="679"/>
      <c r="AV37" s="679"/>
      <c r="AW37" s="679"/>
      <c r="AX37" s="679"/>
      <c r="AY37" s="680"/>
      <c r="AZ37" s="641" t="s">
        <v>253</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13715</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703259</v>
      </c>
      <c r="CS37" s="642"/>
      <c r="CT37" s="642"/>
      <c r="CU37" s="642"/>
      <c r="CV37" s="642"/>
      <c r="CW37" s="642"/>
      <c r="CX37" s="642"/>
      <c r="CY37" s="643"/>
      <c r="CZ37" s="646">
        <v>2.2000000000000002</v>
      </c>
      <c r="DA37" s="675"/>
      <c r="DB37" s="675"/>
      <c r="DC37" s="676"/>
      <c r="DD37" s="649">
        <v>703259</v>
      </c>
      <c r="DE37" s="642"/>
      <c r="DF37" s="642"/>
      <c r="DG37" s="642"/>
      <c r="DH37" s="642"/>
      <c r="DI37" s="642"/>
      <c r="DJ37" s="642"/>
      <c r="DK37" s="643"/>
      <c r="DL37" s="649">
        <v>703259</v>
      </c>
      <c r="DM37" s="642"/>
      <c r="DN37" s="642"/>
      <c r="DO37" s="642"/>
      <c r="DP37" s="642"/>
      <c r="DQ37" s="642"/>
      <c r="DR37" s="642"/>
      <c r="DS37" s="642"/>
      <c r="DT37" s="642"/>
      <c r="DU37" s="642"/>
      <c r="DV37" s="643"/>
      <c r="DW37" s="646">
        <v>3.6</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32249561</v>
      </c>
      <c r="S38" s="693"/>
      <c r="T38" s="693"/>
      <c r="U38" s="693"/>
      <c r="V38" s="693"/>
      <c r="W38" s="693"/>
      <c r="X38" s="693"/>
      <c r="Y38" s="698"/>
      <c r="Z38" s="699">
        <v>100</v>
      </c>
      <c r="AA38" s="699"/>
      <c r="AB38" s="699"/>
      <c r="AC38" s="699"/>
      <c r="AD38" s="700">
        <v>19219480</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226</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22268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3755633</v>
      </c>
      <c r="CS38" s="644"/>
      <c r="CT38" s="644"/>
      <c r="CU38" s="644"/>
      <c r="CV38" s="644"/>
      <c r="CW38" s="644"/>
      <c r="CX38" s="644"/>
      <c r="CY38" s="645"/>
      <c r="CZ38" s="646">
        <v>12</v>
      </c>
      <c r="DA38" s="675"/>
      <c r="DB38" s="675"/>
      <c r="DC38" s="676"/>
      <c r="DD38" s="649">
        <v>3335537</v>
      </c>
      <c r="DE38" s="644"/>
      <c r="DF38" s="644"/>
      <c r="DG38" s="644"/>
      <c r="DH38" s="644"/>
      <c r="DI38" s="644"/>
      <c r="DJ38" s="644"/>
      <c r="DK38" s="645"/>
      <c r="DL38" s="649">
        <v>2877248</v>
      </c>
      <c r="DM38" s="644"/>
      <c r="DN38" s="644"/>
      <c r="DO38" s="644"/>
      <c r="DP38" s="644"/>
      <c r="DQ38" s="644"/>
      <c r="DR38" s="644"/>
      <c r="DS38" s="644"/>
      <c r="DT38" s="644"/>
      <c r="DU38" s="644"/>
      <c r="DV38" s="645"/>
      <c r="DW38" s="646">
        <v>14.6</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104</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431361</v>
      </c>
      <c r="CS39" s="642"/>
      <c r="CT39" s="642"/>
      <c r="CU39" s="642"/>
      <c r="CV39" s="642"/>
      <c r="CW39" s="642"/>
      <c r="CX39" s="642"/>
      <c r="CY39" s="643"/>
      <c r="CZ39" s="646">
        <v>1.4</v>
      </c>
      <c r="DA39" s="675"/>
      <c r="DB39" s="675"/>
      <c r="DC39" s="676"/>
      <c r="DD39" s="649">
        <v>258032</v>
      </c>
      <c r="DE39" s="642"/>
      <c r="DF39" s="642"/>
      <c r="DG39" s="642"/>
      <c r="DH39" s="642"/>
      <c r="DI39" s="642"/>
      <c r="DJ39" s="642"/>
      <c r="DK39" s="643"/>
      <c r="DL39" s="649" t="s">
        <v>171</v>
      </c>
      <c r="DM39" s="642"/>
      <c r="DN39" s="642"/>
      <c r="DO39" s="642"/>
      <c r="DP39" s="642"/>
      <c r="DQ39" s="642"/>
      <c r="DR39" s="642"/>
      <c r="DS39" s="642"/>
      <c r="DT39" s="642"/>
      <c r="DU39" s="642"/>
      <c r="DV39" s="643"/>
      <c r="DW39" s="646" t="s">
        <v>226</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892857</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86</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364500</v>
      </c>
      <c r="CS40" s="644"/>
      <c r="CT40" s="644"/>
      <c r="CU40" s="644"/>
      <c r="CV40" s="644"/>
      <c r="CW40" s="644"/>
      <c r="CX40" s="644"/>
      <c r="CY40" s="645"/>
      <c r="CZ40" s="646">
        <v>1.2</v>
      </c>
      <c r="DA40" s="675"/>
      <c r="DB40" s="675"/>
      <c r="DC40" s="676"/>
      <c r="DD40" s="649" t="s">
        <v>171</v>
      </c>
      <c r="DE40" s="644"/>
      <c r="DF40" s="644"/>
      <c r="DG40" s="644"/>
      <c r="DH40" s="644"/>
      <c r="DI40" s="644"/>
      <c r="DJ40" s="644"/>
      <c r="DK40" s="645"/>
      <c r="DL40" s="649" t="s">
        <v>253</v>
      </c>
      <c r="DM40" s="644"/>
      <c r="DN40" s="644"/>
      <c r="DO40" s="644"/>
      <c r="DP40" s="644"/>
      <c r="DQ40" s="644"/>
      <c r="DR40" s="644"/>
      <c r="DS40" s="644"/>
      <c r="DT40" s="644"/>
      <c r="DU40" s="644"/>
      <c r="DV40" s="645"/>
      <c r="DW40" s="646" t="s">
        <v>171</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1871034</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307</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171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2857722</v>
      </c>
      <c r="CS42" s="644"/>
      <c r="CT42" s="644"/>
      <c r="CU42" s="644"/>
      <c r="CV42" s="644"/>
      <c r="CW42" s="644"/>
      <c r="CX42" s="644"/>
      <c r="CY42" s="645"/>
      <c r="CZ42" s="646">
        <v>9.1</v>
      </c>
      <c r="DA42" s="647"/>
      <c r="DB42" s="647"/>
      <c r="DC42" s="648"/>
      <c r="DD42" s="649">
        <v>650487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68578</v>
      </c>
      <c r="CS43" s="642"/>
      <c r="CT43" s="642"/>
      <c r="CU43" s="642"/>
      <c r="CV43" s="642"/>
      <c r="CW43" s="642"/>
      <c r="CX43" s="642"/>
      <c r="CY43" s="643"/>
      <c r="CZ43" s="646">
        <v>0.2</v>
      </c>
      <c r="DA43" s="675"/>
      <c r="DB43" s="675"/>
      <c r="DC43" s="676"/>
      <c r="DD43" s="649">
        <v>68578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2847526</v>
      </c>
      <c r="CS44" s="644"/>
      <c r="CT44" s="644"/>
      <c r="CU44" s="644"/>
      <c r="CV44" s="644"/>
      <c r="CW44" s="644"/>
      <c r="CX44" s="644"/>
      <c r="CY44" s="645"/>
      <c r="CZ44" s="646">
        <v>9.1</v>
      </c>
      <c r="DA44" s="647"/>
      <c r="DB44" s="647"/>
      <c r="DC44" s="648"/>
      <c r="DD44" s="649">
        <v>640291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1414154</v>
      </c>
      <c r="CS45" s="642"/>
      <c r="CT45" s="642"/>
      <c r="CU45" s="642"/>
      <c r="CV45" s="642"/>
      <c r="CW45" s="642"/>
      <c r="CX45" s="642"/>
      <c r="CY45" s="643"/>
      <c r="CZ45" s="646">
        <v>4.5</v>
      </c>
      <c r="DA45" s="675"/>
      <c r="DB45" s="675"/>
      <c r="DC45" s="676"/>
      <c r="DD45" s="649">
        <v>89108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1412822</v>
      </c>
      <c r="CS46" s="644"/>
      <c r="CT46" s="644"/>
      <c r="CU46" s="644"/>
      <c r="CV46" s="644"/>
      <c r="CW46" s="644"/>
      <c r="CX46" s="644"/>
      <c r="CY46" s="645"/>
      <c r="CZ46" s="646">
        <v>4.5</v>
      </c>
      <c r="DA46" s="647"/>
      <c r="DB46" s="647"/>
      <c r="DC46" s="648"/>
      <c r="DD46" s="649">
        <v>535433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10196</v>
      </c>
      <c r="CS47" s="642"/>
      <c r="CT47" s="642"/>
      <c r="CU47" s="642"/>
      <c r="CV47" s="642"/>
      <c r="CW47" s="642"/>
      <c r="CX47" s="642"/>
      <c r="CY47" s="643"/>
      <c r="CZ47" s="646">
        <v>0</v>
      </c>
      <c r="DA47" s="675"/>
      <c r="DB47" s="675"/>
      <c r="DC47" s="676"/>
      <c r="DD47" s="649">
        <v>10196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226</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31289878</v>
      </c>
      <c r="CS49" s="657"/>
      <c r="CT49" s="657"/>
      <c r="CU49" s="657"/>
      <c r="CV49" s="657"/>
      <c r="CW49" s="657"/>
      <c r="CX49" s="657"/>
      <c r="CY49" s="658"/>
      <c r="CZ49" s="659">
        <v>100</v>
      </c>
      <c r="DA49" s="660"/>
      <c r="DB49" s="660"/>
      <c r="DC49" s="661"/>
      <c r="DD49" s="662">
        <v>21064852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Q99E4/tXw9Lwbrydb3Esy6JYwrmuzJsxDe8gwF3ATi4fH7v2prffhi0W4DFVWXlvmS7KP+CQDsQS3Lpz536Q==" saltValue="mnQ64YfHwRl5oseWVxeb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31940</v>
      </c>
      <c r="R7" s="1174"/>
      <c r="S7" s="1174"/>
      <c r="T7" s="1174"/>
      <c r="U7" s="1174"/>
      <c r="V7" s="1174">
        <v>30980</v>
      </c>
      <c r="W7" s="1174"/>
      <c r="X7" s="1174"/>
      <c r="Y7" s="1174"/>
      <c r="Z7" s="1174"/>
      <c r="AA7" s="1174">
        <v>960</v>
      </c>
      <c r="AB7" s="1174"/>
      <c r="AC7" s="1174"/>
      <c r="AD7" s="1174"/>
      <c r="AE7" s="1175"/>
      <c r="AF7" s="1176">
        <v>925</v>
      </c>
      <c r="AG7" s="1177"/>
      <c r="AH7" s="1177"/>
      <c r="AI7" s="1177"/>
      <c r="AJ7" s="1178"/>
      <c r="AK7" s="1160">
        <v>68</v>
      </c>
      <c r="AL7" s="1161"/>
      <c r="AM7" s="1161"/>
      <c r="AN7" s="1161"/>
      <c r="AO7" s="1161"/>
      <c r="AP7" s="1161">
        <v>24201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566</v>
      </c>
      <c r="BS7" s="1164" t="s">
        <v>563</v>
      </c>
      <c r="BT7" s="1165"/>
      <c r="BU7" s="1165"/>
      <c r="BV7" s="1165"/>
      <c r="BW7" s="1165"/>
      <c r="BX7" s="1165"/>
      <c r="BY7" s="1165"/>
      <c r="BZ7" s="1165"/>
      <c r="CA7" s="1165"/>
      <c r="CB7" s="1165"/>
      <c r="CC7" s="1165"/>
      <c r="CD7" s="1165"/>
      <c r="CE7" s="1165"/>
      <c r="CF7" s="1165"/>
      <c r="CG7" s="1166"/>
      <c r="CH7" s="1157">
        <v>0</v>
      </c>
      <c r="CI7" s="1158"/>
      <c r="CJ7" s="1158"/>
      <c r="CK7" s="1158"/>
      <c r="CL7" s="1159"/>
      <c r="CM7" s="1157">
        <v>102</v>
      </c>
      <c r="CN7" s="1158"/>
      <c r="CO7" s="1158"/>
      <c r="CP7" s="1158"/>
      <c r="CQ7" s="1159"/>
      <c r="CR7" s="1157">
        <v>2</v>
      </c>
      <c r="CS7" s="1158"/>
      <c r="CT7" s="1158"/>
      <c r="CU7" s="1158"/>
      <c r="CV7" s="1159"/>
      <c r="CW7" s="1157">
        <v>1</v>
      </c>
      <c r="CX7" s="1158"/>
      <c r="CY7" s="1158"/>
      <c r="CZ7" s="1158"/>
      <c r="DA7" s="1159"/>
      <c r="DB7" s="1157" t="s">
        <v>553</v>
      </c>
      <c r="DC7" s="1158"/>
      <c r="DD7" s="1158"/>
      <c r="DE7" s="1158"/>
      <c r="DF7" s="1159"/>
      <c r="DG7" s="1157">
        <v>2333</v>
      </c>
      <c r="DH7" s="1158"/>
      <c r="DI7" s="1158"/>
      <c r="DJ7" s="1158"/>
      <c r="DK7" s="1159"/>
      <c r="DL7" s="1157" t="s">
        <v>562</v>
      </c>
      <c r="DM7" s="1158"/>
      <c r="DN7" s="1158"/>
      <c r="DO7" s="1158"/>
      <c r="DP7" s="1159"/>
      <c r="DQ7" s="1157" t="s">
        <v>553</v>
      </c>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356</v>
      </c>
      <c r="R8" s="1113"/>
      <c r="S8" s="1113"/>
      <c r="T8" s="1113"/>
      <c r="U8" s="1113"/>
      <c r="V8" s="1113">
        <v>356</v>
      </c>
      <c r="W8" s="1113"/>
      <c r="X8" s="1113"/>
      <c r="Y8" s="1113"/>
      <c r="Z8" s="1113"/>
      <c r="AA8" s="1113">
        <v>0</v>
      </c>
      <c r="AB8" s="1113"/>
      <c r="AC8" s="1113"/>
      <c r="AD8" s="1113"/>
      <c r="AE8" s="1114"/>
      <c r="AF8" s="1088" t="s">
        <v>121</v>
      </c>
      <c r="AG8" s="1089"/>
      <c r="AH8" s="1089"/>
      <c r="AI8" s="1089"/>
      <c r="AJ8" s="1090"/>
      <c r="AK8" s="1155">
        <v>0</v>
      </c>
      <c r="AL8" s="1156"/>
      <c r="AM8" s="1156"/>
      <c r="AN8" s="1156"/>
      <c r="AO8" s="1156"/>
      <c r="AP8" s="1156">
        <v>810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567</v>
      </c>
      <c r="BS8" s="1083" t="s">
        <v>564</v>
      </c>
      <c r="BT8" s="1084"/>
      <c r="BU8" s="1084"/>
      <c r="BV8" s="1084"/>
      <c r="BW8" s="1084"/>
      <c r="BX8" s="1084"/>
      <c r="BY8" s="1084"/>
      <c r="BZ8" s="1084"/>
      <c r="CA8" s="1084"/>
      <c r="CB8" s="1084"/>
      <c r="CC8" s="1084"/>
      <c r="CD8" s="1084"/>
      <c r="CE8" s="1084"/>
      <c r="CF8" s="1084"/>
      <c r="CG8" s="1085"/>
      <c r="CH8" s="1058">
        <v>33</v>
      </c>
      <c r="CI8" s="1059"/>
      <c r="CJ8" s="1059"/>
      <c r="CK8" s="1059"/>
      <c r="CL8" s="1060"/>
      <c r="CM8" s="1058">
        <v>416</v>
      </c>
      <c r="CN8" s="1059"/>
      <c r="CO8" s="1059"/>
      <c r="CP8" s="1059"/>
      <c r="CQ8" s="1060"/>
      <c r="CR8" s="1058">
        <v>1</v>
      </c>
      <c r="CS8" s="1059"/>
      <c r="CT8" s="1059"/>
      <c r="CU8" s="1059"/>
      <c r="CV8" s="1060"/>
      <c r="CW8" s="1058" t="s">
        <v>562</v>
      </c>
      <c r="CX8" s="1059"/>
      <c r="CY8" s="1059"/>
      <c r="CZ8" s="1059"/>
      <c r="DA8" s="1060"/>
      <c r="DB8" s="1058" t="s">
        <v>561</v>
      </c>
      <c r="DC8" s="1059"/>
      <c r="DD8" s="1059"/>
      <c r="DE8" s="1059"/>
      <c r="DF8" s="1060"/>
      <c r="DG8" s="1058" t="s">
        <v>553</v>
      </c>
      <c r="DH8" s="1059"/>
      <c r="DI8" s="1059"/>
      <c r="DJ8" s="1059"/>
      <c r="DK8" s="1060"/>
      <c r="DL8" s="1058">
        <v>2450</v>
      </c>
      <c r="DM8" s="1059"/>
      <c r="DN8" s="1059"/>
      <c r="DO8" s="1059"/>
      <c r="DP8" s="1060"/>
      <c r="DQ8" s="1058">
        <v>245</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565</v>
      </c>
      <c r="BT9" s="1084"/>
      <c r="BU9" s="1084"/>
      <c r="BV9" s="1084"/>
      <c r="BW9" s="1084"/>
      <c r="BX9" s="1084"/>
      <c r="BY9" s="1084"/>
      <c r="BZ9" s="1084"/>
      <c r="CA9" s="1084"/>
      <c r="CB9" s="1084"/>
      <c r="CC9" s="1084"/>
      <c r="CD9" s="1084"/>
      <c r="CE9" s="1084"/>
      <c r="CF9" s="1084"/>
      <c r="CG9" s="1085"/>
      <c r="CH9" s="1058">
        <v>0</v>
      </c>
      <c r="CI9" s="1059"/>
      <c r="CJ9" s="1059"/>
      <c r="CK9" s="1059"/>
      <c r="CL9" s="1060"/>
      <c r="CM9" s="1058">
        <v>209</v>
      </c>
      <c r="CN9" s="1059"/>
      <c r="CO9" s="1059"/>
      <c r="CP9" s="1059"/>
      <c r="CQ9" s="1060"/>
      <c r="CR9" s="1058">
        <v>200</v>
      </c>
      <c r="CS9" s="1059"/>
      <c r="CT9" s="1059"/>
      <c r="CU9" s="1059"/>
      <c r="CV9" s="1060"/>
      <c r="CW9" s="1058">
        <v>8</v>
      </c>
      <c r="CX9" s="1059"/>
      <c r="CY9" s="1059"/>
      <c r="CZ9" s="1059"/>
      <c r="DA9" s="1060"/>
      <c r="DB9" s="1058" t="s">
        <v>553</v>
      </c>
      <c r="DC9" s="1059"/>
      <c r="DD9" s="1059"/>
      <c r="DE9" s="1059"/>
      <c r="DF9" s="1060"/>
      <c r="DG9" s="1058" t="s">
        <v>553</v>
      </c>
      <c r="DH9" s="1059"/>
      <c r="DI9" s="1059"/>
      <c r="DJ9" s="1059"/>
      <c r="DK9" s="1060"/>
      <c r="DL9" s="1058" t="s">
        <v>553</v>
      </c>
      <c r="DM9" s="1059"/>
      <c r="DN9" s="1059"/>
      <c r="DO9" s="1059"/>
      <c r="DP9" s="1060"/>
      <c r="DQ9" s="1058" t="s">
        <v>553</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32295</v>
      </c>
      <c r="R23" s="1138"/>
      <c r="S23" s="1138"/>
      <c r="T23" s="1138"/>
      <c r="U23" s="1138"/>
      <c r="V23" s="1138">
        <v>31336</v>
      </c>
      <c r="W23" s="1138"/>
      <c r="X23" s="1138"/>
      <c r="Y23" s="1138"/>
      <c r="Z23" s="1138"/>
      <c r="AA23" s="1138">
        <v>960</v>
      </c>
      <c r="AB23" s="1138"/>
      <c r="AC23" s="1138"/>
      <c r="AD23" s="1138"/>
      <c r="AE23" s="1139"/>
      <c r="AF23" s="1140">
        <v>925</v>
      </c>
      <c r="AG23" s="1138"/>
      <c r="AH23" s="1138"/>
      <c r="AI23" s="1138"/>
      <c r="AJ23" s="1141"/>
      <c r="AK23" s="1142"/>
      <c r="AL23" s="1143"/>
      <c r="AM23" s="1143"/>
      <c r="AN23" s="1143"/>
      <c r="AO23" s="1143"/>
      <c r="AP23" s="1138">
        <v>25012</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12345</v>
      </c>
      <c r="R28" s="1123"/>
      <c r="S28" s="1123"/>
      <c r="T28" s="1123"/>
      <c r="U28" s="1123"/>
      <c r="V28" s="1123">
        <v>11522</v>
      </c>
      <c r="W28" s="1123"/>
      <c r="X28" s="1123"/>
      <c r="Y28" s="1123"/>
      <c r="Z28" s="1123"/>
      <c r="AA28" s="1123">
        <v>824</v>
      </c>
      <c r="AB28" s="1123"/>
      <c r="AC28" s="1123"/>
      <c r="AD28" s="1123"/>
      <c r="AE28" s="1124"/>
      <c r="AF28" s="1125">
        <v>824</v>
      </c>
      <c r="AG28" s="1123"/>
      <c r="AH28" s="1123"/>
      <c r="AI28" s="1123"/>
      <c r="AJ28" s="1126"/>
      <c r="AK28" s="1127">
        <v>892</v>
      </c>
      <c r="AL28" s="1115"/>
      <c r="AM28" s="1115"/>
      <c r="AN28" s="1115"/>
      <c r="AO28" s="1115"/>
      <c r="AP28" s="1115" t="s">
        <v>555</v>
      </c>
      <c r="AQ28" s="1115"/>
      <c r="AR28" s="1115"/>
      <c r="AS28" s="1115"/>
      <c r="AT28" s="1115"/>
      <c r="AU28" s="1115" t="s">
        <v>555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6769</v>
      </c>
      <c r="R29" s="1113"/>
      <c r="S29" s="1113"/>
      <c r="T29" s="1113"/>
      <c r="U29" s="1113"/>
      <c r="V29" s="1113">
        <v>6497</v>
      </c>
      <c r="W29" s="1113"/>
      <c r="X29" s="1113"/>
      <c r="Y29" s="1113"/>
      <c r="Z29" s="1113"/>
      <c r="AA29" s="1113">
        <v>272</v>
      </c>
      <c r="AB29" s="1113"/>
      <c r="AC29" s="1113"/>
      <c r="AD29" s="1113"/>
      <c r="AE29" s="1114"/>
      <c r="AF29" s="1088">
        <v>272</v>
      </c>
      <c r="AG29" s="1089"/>
      <c r="AH29" s="1089"/>
      <c r="AI29" s="1089"/>
      <c r="AJ29" s="1090"/>
      <c r="AK29" s="1049">
        <v>1013</v>
      </c>
      <c r="AL29" s="1040"/>
      <c r="AM29" s="1040"/>
      <c r="AN29" s="1040"/>
      <c r="AO29" s="1040"/>
      <c r="AP29" s="1040" t="s">
        <v>555</v>
      </c>
      <c r="AQ29" s="1040"/>
      <c r="AR29" s="1040"/>
      <c r="AS29" s="1040"/>
      <c r="AT29" s="1040"/>
      <c r="AU29" s="1040" t="s">
        <v>555</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1192</v>
      </c>
      <c r="R30" s="1113"/>
      <c r="S30" s="1113"/>
      <c r="T30" s="1113"/>
      <c r="U30" s="1113"/>
      <c r="V30" s="1113">
        <v>1186</v>
      </c>
      <c r="W30" s="1113"/>
      <c r="X30" s="1113"/>
      <c r="Y30" s="1113"/>
      <c r="Z30" s="1113"/>
      <c r="AA30" s="1113">
        <v>6</v>
      </c>
      <c r="AB30" s="1113"/>
      <c r="AC30" s="1113"/>
      <c r="AD30" s="1113"/>
      <c r="AE30" s="1114"/>
      <c r="AF30" s="1088">
        <v>6</v>
      </c>
      <c r="AG30" s="1089"/>
      <c r="AH30" s="1089"/>
      <c r="AI30" s="1089"/>
      <c r="AJ30" s="1090"/>
      <c r="AK30" s="1049">
        <v>177</v>
      </c>
      <c r="AL30" s="1040"/>
      <c r="AM30" s="1040"/>
      <c r="AN30" s="1040"/>
      <c r="AO30" s="1040"/>
      <c r="AP30" s="1040" t="s">
        <v>555</v>
      </c>
      <c r="AQ30" s="1040"/>
      <c r="AR30" s="1040"/>
      <c r="AS30" s="1040"/>
      <c r="AT30" s="1040"/>
      <c r="AU30" s="1040" t="s">
        <v>555</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4277</v>
      </c>
      <c r="R31" s="1113"/>
      <c r="S31" s="1113"/>
      <c r="T31" s="1113"/>
      <c r="U31" s="1113"/>
      <c r="V31" s="1113">
        <v>4152</v>
      </c>
      <c r="W31" s="1113"/>
      <c r="X31" s="1113"/>
      <c r="Y31" s="1113"/>
      <c r="Z31" s="1113"/>
      <c r="AA31" s="1113">
        <v>125</v>
      </c>
      <c r="AB31" s="1113"/>
      <c r="AC31" s="1113"/>
      <c r="AD31" s="1113"/>
      <c r="AE31" s="1114"/>
      <c r="AF31" s="1088">
        <v>124</v>
      </c>
      <c r="AG31" s="1089"/>
      <c r="AH31" s="1089"/>
      <c r="AI31" s="1089"/>
      <c r="AJ31" s="1090"/>
      <c r="AK31" s="1049">
        <v>992</v>
      </c>
      <c r="AL31" s="1040"/>
      <c r="AM31" s="1040"/>
      <c r="AN31" s="1040"/>
      <c r="AO31" s="1040"/>
      <c r="AP31" s="1040">
        <v>17089</v>
      </c>
      <c r="AQ31" s="1040"/>
      <c r="AR31" s="1040"/>
      <c r="AS31" s="1040"/>
      <c r="AT31" s="1040"/>
      <c r="AU31" s="1040">
        <v>11381</v>
      </c>
      <c r="AV31" s="1040"/>
      <c r="AW31" s="1040"/>
      <c r="AX31" s="1040"/>
      <c r="AY31" s="1040"/>
      <c r="AZ31" s="1111" t="s">
        <v>561</v>
      </c>
      <c r="BA31" s="1111"/>
      <c r="BB31" s="1111"/>
      <c r="BC31" s="1111"/>
      <c r="BD31" s="1111"/>
      <c r="BE31" s="1101" t="s">
        <v>554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1226</v>
      </c>
      <c r="AG63" s="1028"/>
      <c r="AH63" s="1028"/>
      <c r="AI63" s="1028"/>
      <c r="AJ63" s="1099"/>
      <c r="AK63" s="1100"/>
      <c r="AL63" s="1032"/>
      <c r="AM63" s="1032"/>
      <c r="AN63" s="1032"/>
      <c r="AO63" s="1032"/>
      <c r="AP63" s="1028">
        <v>17089</v>
      </c>
      <c r="AQ63" s="1028"/>
      <c r="AR63" s="1028"/>
      <c r="AS63" s="1028"/>
      <c r="AT63" s="1028"/>
      <c r="AU63" s="1028">
        <v>11381</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399</v>
      </c>
      <c r="B66" s="1065"/>
      <c r="C66" s="1065"/>
      <c r="D66" s="1065"/>
      <c r="E66" s="1065"/>
      <c r="F66" s="1065"/>
      <c r="G66" s="1065"/>
      <c r="H66" s="1065"/>
      <c r="I66" s="1065"/>
      <c r="J66" s="1065"/>
      <c r="K66" s="1065"/>
      <c r="L66" s="1065"/>
      <c r="M66" s="1065"/>
      <c r="N66" s="1065"/>
      <c r="O66" s="1065"/>
      <c r="P66" s="1066"/>
      <c r="Q66" s="1070" t="s">
        <v>384</v>
      </c>
      <c r="R66" s="1071"/>
      <c r="S66" s="1071"/>
      <c r="T66" s="1071"/>
      <c r="U66" s="1072"/>
      <c r="V66" s="1070" t="s">
        <v>400</v>
      </c>
      <c r="W66" s="1071"/>
      <c r="X66" s="1071"/>
      <c r="Y66" s="1071"/>
      <c r="Z66" s="1072"/>
      <c r="AA66" s="1070" t="s">
        <v>386</v>
      </c>
      <c r="AB66" s="1071"/>
      <c r="AC66" s="1071"/>
      <c r="AD66" s="1071"/>
      <c r="AE66" s="1072"/>
      <c r="AF66" s="1076" t="s">
        <v>401</v>
      </c>
      <c r="AG66" s="1077"/>
      <c r="AH66" s="1077"/>
      <c r="AI66" s="1077"/>
      <c r="AJ66" s="1078"/>
      <c r="AK66" s="1070" t="s">
        <v>388</v>
      </c>
      <c r="AL66" s="1065"/>
      <c r="AM66" s="1065"/>
      <c r="AN66" s="1065"/>
      <c r="AO66" s="1066"/>
      <c r="AP66" s="1070" t="s">
        <v>389</v>
      </c>
      <c r="AQ66" s="1071"/>
      <c r="AR66" s="1071"/>
      <c r="AS66" s="1071"/>
      <c r="AT66" s="1072"/>
      <c r="AU66" s="1070" t="s">
        <v>402</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556</v>
      </c>
      <c r="C68" s="1055"/>
      <c r="D68" s="1055"/>
      <c r="E68" s="1055"/>
      <c r="F68" s="1055"/>
      <c r="G68" s="1055"/>
      <c r="H68" s="1055"/>
      <c r="I68" s="1055"/>
      <c r="J68" s="1055"/>
      <c r="K68" s="1055"/>
      <c r="L68" s="1055"/>
      <c r="M68" s="1055"/>
      <c r="N68" s="1055"/>
      <c r="O68" s="1055"/>
      <c r="P68" s="1056"/>
      <c r="Q68" s="1057">
        <v>4438</v>
      </c>
      <c r="R68" s="1051"/>
      <c r="S68" s="1051"/>
      <c r="T68" s="1051"/>
      <c r="U68" s="1051"/>
      <c r="V68" s="1051">
        <v>4351</v>
      </c>
      <c r="W68" s="1051"/>
      <c r="X68" s="1051"/>
      <c r="Y68" s="1051"/>
      <c r="Z68" s="1051"/>
      <c r="AA68" s="1051">
        <v>87</v>
      </c>
      <c r="AB68" s="1051"/>
      <c r="AC68" s="1051"/>
      <c r="AD68" s="1051"/>
      <c r="AE68" s="1051"/>
      <c r="AF68" s="1051">
        <v>67</v>
      </c>
      <c r="AG68" s="1051"/>
      <c r="AH68" s="1051"/>
      <c r="AI68" s="1051"/>
      <c r="AJ68" s="1051"/>
      <c r="AK68" s="1051">
        <v>417</v>
      </c>
      <c r="AL68" s="1051"/>
      <c r="AM68" s="1051"/>
      <c r="AN68" s="1051"/>
      <c r="AO68" s="1051"/>
      <c r="AP68" s="1051">
        <v>6597</v>
      </c>
      <c r="AQ68" s="1051"/>
      <c r="AR68" s="1051"/>
      <c r="AS68" s="1051"/>
      <c r="AT68" s="1051"/>
      <c r="AU68" s="1051">
        <v>2364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557</v>
      </c>
      <c r="C69" s="1044"/>
      <c r="D69" s="1044"/>
      <c r="E69" s="1044"/>
      <c r="F69" s="1044"/>
      <c r="G69" s="1044"/>
      <c r="H69" s="1044"/>
      <c r="I69" s="1044"/>
      <c r="J69" s="1044"/>
      <c r="K69" s="1044"/>
      <c r="L69" s="1044"/>
      <c r="M69" s="1044"/>
      <c r="N69" s="1044"/>
      <c r="O69" s="1044"/>
      <c r="P69" s="1045"/>
      <c r="Q69" s="1046">
        <v>8</v>
      </c>
      <c r="R69" s="1040"/>
      <c r="S69" s="1040"/>
      <c r="T69" s="1040"/>
      <c r="U69" s="1040"/>
      <c r="V69" s="1040">
        <v>7</v>
      </c>
      <c r="W69" s="1040"/>
      <c r="X69" s="1040"/>
      <c r="Y69" s="1040"/>
      <c r="Z69" s="1040"/>
      <c r="AA69" s="1040">
        <v>1</v>
      </c>
      <c r="AB69" s="1040"/>
      <c r="AC69" s="1040"/>
      <c r="AD69" s="1040"/>
      <c r="AE69" s="1040"/>
      <c r="AF69" s="1040">
        <v>1</v>
      </c>
      <c r="AG69" s="1040"/>
      <c r="AH69" s="1040"/>
      <c r="AI69" s="1040"/>
      <c r="AJ69" s="1040"/>
      <c r="AK69" s="1040" t="s">
        <v>553</v>
      </c>
      <c r="AL69" s="1040"/>
      <c r="AM69" s="1040"/>
      <c r="AN69" s="1040"/>
      <c r="AO69" s="1040"/>
      <c r="AP69" s="1040" t="s">
        <v>561</v>
      </c>
      <c r="AQ69" s="1040"/>
      <c r="AR69" s="1040"/>
      <c r="AS69" s="1040"/>
      <c r="AT69" s="1040"/>
      <c r="AU69" s="1040" t="s">
        <v>553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558</v>
      </c>
      <c r="C70" s="1044"/>
      <c r="D70" s="1044"/>
      <c r="E70" s="1044"/>
      <c r="F70" s="1044"/>
      <c r="G70" s="1044"/>
      <c r="H70" s="1044"/>
      <c r="I70" s="1044"/>
      <c r="J70" s="1044"/>
      <c r="K70" s="1044"/>
      <c r="L70" s="1044"/>
      <c r="M70" s="1044"/>
      <c r="N70" s="1044"/>
      <c r="O70" s="1044"/>
      <c r="P70" s="1045"/>
      <c r="Q70" s="1046">
        <v>3570</v>
      </c>
      <c r="R70" s="1040"/>
      <c r="S70" s="1040"/>
      <c r="T70" s="1040"/>
      <c r="U70" s="1040"/>
      <c r="V70" s="1040">
        <v>3100</v>
      </c>
      <c r="W70" s="1040"/>
      <c r="X70" s="1040"/>
      <c r="Y70" s="1040"/>
      <c r="Z70" s="1040"/>
      <c r="AA70" s="1040">
        <v>470</v>
      </c>
      <c r="AB70" s="1040"/>
      <c r="AC70" s="1040"/>
      <c r="AD70" s="1040"/>
      <c r="AE70" s="1040"/>
      <c r="AF70" s="1040">
        <v>470</v>
      </c>
      <c r="AG70" s="1040"/>
      <c r="AH70" s="1040"/>
      <c r="AI70" s="1040"/>
      <c r="AJ70" s="1040"/>
      <c r="AK70" s="1040">
        <v>63</v>
      </c>
      <c r="AL70" s="1040"/>
      <c r="AM70" s="1040"/>
      <c r="AN70" s="1040"/>
      <c r="AO70" s="1040"/>
      <c r="AP70" s="1040" t="s">
        <v>562</v>
      </c>
      <c r="AQ70" s="1040"/>
      <c r="AR70" s="1040"/>
      <c r="AS70" s="1040"/>
      <c r="AT70" s="1040"/>
      <c r="AU70" s="1040" t="s">
        <v>553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559</v>
      </c>
      <c r="C71" s="1044"/>
      <c r="D71" s="1044"/>
      <c r="E71" s="1044"/>
      <c r="F71" s="1044"/>
      <c r="G71" s="1044"/>
      <c r="H71" s="1044"/>
      <c r="I71" s="1044"/>
      <c r="J71" s="1044"/>
      <c r="K71" s="1044"/>
      <c r="L71" s="1044"/>
      <c r="M71" s="1044"/>
      <c r="N71" s="1044"/>
      <c r="O71" s="1044"/>
      <c r="P71" s="1045"/>
      <c r="Q71" s="1046">
        <v>883572</v>
      </c>
      <c r="R71" s="1040"/>
      <c r="S71" s="1040"/>
      <c r="T71" s="1040"/>
      <c r="U71" s="1040"/>
      <c r="V71" s="1040">
        <v>863176</v>
      </c>
      <c r="W71" s="1040"/>
      <c r="X71" s="1040"/>
      <c r="Y71" s="1040"/>
      <c r="Z71" s="1040"/>
      <c r="AA71" s="1040">
        <v>20396</v>
      </c>
      <c r="AB71" s="1040"/>
      <c r="AC71" s="1040"/>
      <c r="AD71" s="1040"/>
      <c r="AE71" s="1040"/>
      <c r="AF71" s="1040">
        <v>20396</v>
      </c>
      <c r="AG71" s="1040"/>
      <c r="AH71" s="1040"/>
      <c r="AI71" s="1040"/>
      <c r="AJ71" s="1040"/>
      <c r="AK71" s="1040">
        <v>5429</v>
      </c>
      <c r="AL71" s="1040"/>
      <c r="AM71" s="1040"/>
      <c r="AN71" s="1040"/>
      <c r="AO71" s="1040"/>
      <c r="AP71" s="1040" t="s">
        <v>562</v>
      </c>
      <c r="AQ71" s="1040"/>
      <c r="AR71" s="1040"/>
      <c r="AS71" s="1040"/>
      <c r="AT71" s="1040"/>
      <c r="AU71" s="1040" t="s">
        <v>553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560</v>
      </c>
      <c r="C72" s="1044"/>
      <c r="D72" s="1044"/>
      <c r="E72" s="1044"/>
      <c r="F72" s="1044"/>
      <c r="G72" s="1044"/>
      <c r="H72" s="1044"/>
      <c r="I72" s="1044"/>
      <c r="J72" s="1044"/>
      <c r="K72" s="1044"/>
      <c r="L72" s="1044"/>
      <c r="M72" s="1044"/>
      <c r="N72" s="1044"/>
      <c r="O72" s="1044"/>
      <c r="P72" s="1045"/>
      <c r="Q72" s="1046">
        <v>3920</v>
      </c>
      <c r="R72" s="1040"/>
      <c r="S72" s="1040"/>
      <c r="T72" s="1040"/>
      <c r="U72" s="1040"/>
      <c r="V72" s="1040">
        <v>3739</v>
      </c>
      <c r="W72" s="1040"/>
      <c r="X72" s="1040"/>
      <c r="Y72" s="1040"/>
      <c r="Z72" s="1040"/>
      <c r="AA72" s="1040">
        <v>180</v>
      </c>
      <c r="AB72" s="1040"/>
      <c r="AC72" s="1040"/>
      <c r="AD72" s="1040"/>
      <c r="AE72" s="1040"/>
      <c r="AF72" s="1040">
        <v>180</v>
      </c>
      <c r="AG72" s="1040"/>
      <c r="AH72" s="1040"/>
      <c r="AI72" s="1040"/>
      <c r="AJ72" s="1040"/>
      <c r="AK72" s="1040">
        <v>1</v>
      </c>
      <c r="AL72" s="1040"/>
      <c r="AM72" s="1040"/>
      <c r="AN72" s="1040"/>
      <c r="AO72" s="1040"/>
      <c r="AP72" s="1040" t="s">
        <v>561</v>
      </c>
      <c r="AQ72" s="1040"/>
      <c r="AR72" s="1040"/>
      <c r="AS72" s="1040"/>
      <c r="AT72" s="1040"/>
      <c r="AU72" s="1040" t="s">
        <v>553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403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21115</v>
      </c>
      <c r="AG88" s="1028"/>
      <c r="AH88" s="1028"/>
      <c r="AI88" s="1028"/>
      <c r="AJ88" s="1028"/>
      <c r="AK88" s="1032"/>
      <c r="AL88" s="1032"/>
      <c r="AM88" s="1032"/>
      <c r="AN88" s="1032"/>
      <c r="AO88" s="1032"/>
      <c r="AP88" s="1028">
        <v>6597</v>
      </c>
      <c r="AQ88" s="1028"/>
      <c r="AR88" s="1028"/>
      <c r="AS88" s="1028"/>
      <c r="AT88" s="1028"/>
      <c r="AU88" s="1028">
        <v>2364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404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203</v>
      </c>
      <c r="CS102" s="1020"/>
      <c r="CT102" s="1020"/>
      <c r="CU102" s="1020"/>
      <c r="CV102" s="1021"/>
      <c r="CW102" s="1019">
        <v>9</v>
      </c>
      <c r="CX102" s="1020"/>
      <c r="CY102" s="1020"/>
      <c r="CZ102" s="1020"/>
      <c r="DA102" s="1021"/>
      <c r="DB102" s="1019"/>
      <c r="DC102" s="1020"/>
      <c r="DD102" s="1020"/>
      <c r="DE102" s="1020"/>
      <c r="DF102" s="1021"/>
      <c r="DG102" s="1019">
        <v>2333</v>
      </c>
      <c r="DH102" s="1020"/>
      <c r="DI102" s="1020"/>
      <c r="DJ102" s="1020"/>
      <c r="DK102" s="1021"/>
      <c r="DL102" s="1019">
        <v>2450</v>
      </c>
      <c r="DM102" s="1020"/>
      <c r="DN102" s="1020"/>
      <c r="DO102" s="1020"/>
      <c r="DP102" s="1021"/>
      <c r="DQ102" s="1019">
        <v>245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412</v>
      </c>
      <c r="AB109" s="963"/>
      <c r="AC109" s="963"/>
      <c r="AD109" s="963"/>
      <c r="AE109" s="964"/>
      <c r="AF109" s="965" t="s">
        <v>298</v>
      </c>
      <c r="AG109" s="963"/>
      <c r="AH109" s="963"/>
      <c r="AI109" s="963"/>
      <c r="AJ109" s="964"/>
      <c r="AK109" s="965" t="s">
        <v>297</v>
      </c>
      <c r="AL109" s="963"/>
      <c r="AM109" s="963"/>
      <c r="AN109" s="963"/>
      <c r="AO109" s="964"/>
      <c r="AP109" s="965" t="s">
        <v>413</v>
      </c>
      <c r="AQ109" s="963"/>
      <c r="AR109" s="963"/>
      <c r="AS109" s="963"/>
      <c r="AT109" s="994"/>
      <c r="AU109" s="962" t="s">
        <v>411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412</v>
      </c>
      <c r="BR109" s="963"/>
      <c r="BS109" s="963"/>
      <c r="BT109" s="963"/>
      <c r="BU109" s="964"/>
      <c r="BV109" s="965" t="s">
        <v>298</v>
      </c>
      <c r="BW109" s="963"/>
      <c r="BX109" s="963"/>
      <c r="BY109" s="963"/>
      <c r="BZ109" s="964"/>
      <c r="CA109" s="965" t="s">
        <v>297</v>
      </c>
      <c r="CB109" s="963"/>
      <c r="CC109" s="963"/>
      <c r="CD109" s="963"/>
      <c r="CE109" s="964"/>
      <c r="CF109" s="1001" t="s">
        <v>413</v>
      </c>
      <c r="CG109" s="1001"/>
      <c r="CH109" s="1001"/>
      <c r="CI109" s="1001"/>
      <c r="CJ109" s="1001"/>
      <c r="CK109" s="965" t="s">
        <v>414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412</v>
      </c>
      <c r="DH109" s="963"/>
      <c r="DI109" s="963"/>
      <c r="DJ109" s="963"/>
      <c r="DK109" s="964"/>
      <c r="DL109" s="965" t="s">
        <v>298</v>
      </c>
      <c r="DM109" s="963"/>
      <c r="DN109" s="963"/>
      <c r="DO109" s="963"/>
      <c r="DP109" s="964"/>
      <c r="DQ109" s="965" t="s">
        <v>297</v>
      </c>
      <c r="DR109" s="963"/>
      <c r="DS109" s="963"/>
      <c r="DT109" s="963"/>
      <c r="DU109" s="964"/>
      <c r="DV109" s="965" t="s">
        <v>413</v>
      </c>
      <c r="DW109" s="963"/>
      <c r="DX109" s="963"/>
      <c r="DY109" s="963"/>
      <c r="DZ109" s="994"/>
    </row>
    <row r="110" spans="1:131" s="226" customFormat="1" ht="26.25" customHeight="1" x14ac:dyDescent="0.15">
      <c r="A110" s="865" t="s">
        <v>415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2637469</v>
      </c>
      <c r="AB110" s="956"/>
      <c r="AC110" s="956"/>
      <c r="AD110" s="956"/>
      <c r="AE110" s="957"/>
      <c r="AF110" s="958">
        <v>2720699</v>
      </c>
      <c r="AG110" s="956"/>
      <c r="AH110" s="956"/>
      <c r="AI110" s="956"/>
      <c r="AJ110" s="957"/>
      <c r="AK110" s="958">
        <v>2815698</v>
      </c>
      <c r="AL110" s="956"/>
      <c r="AM110" s="956"/>
      <c r="AN110" s="956"/>
      <c r="AO110" s="957"/>
      <c r="AP110" s="959">
        <v>16.600000000000001</v>
      </c>
      <c r="AQ110" s="960"/>
      <c r="AR110" s="960"/>
      <c r="AS110" s="960"/>
      <c r="AT110" s="961"/>
      <c r="AU110" s="995" t="s">
        <v>66</v>
      </c>
      <c r="AV110" s="996"/>
      <c r="AW110" s="996"/>
      <c r="AX110" s="996"/>
      <c r="AY110" s="996"/>
      <c r="AZ110" s="921" t="s">
        <v>416</v>
      </c>
      <c r="BA110" s="866"/>
      <c r="BB110" s="866"/>
      <c r="BC110" s="866"/>
      <c r="BD110" s="866"/>
      <c r="BE110" s="866"/>
      <c r="BF110" s="866"/>
      <c r="BG110" s="866"/>
      <c r="BH110" s="866"/>
      <c r="BI110" s="866"/>
      <c r="BJ110" s="866"/>
      <c r="BK110" s="866"/>
      <c r="BL110" s="866"/>
      <c r="BM110" s="866"/>
      <c r="BN110" s="866"/>
      <c r="BO110" s="866"/>
      <c r="BP110" s="867"/>
      <c r="BQ110" s="922">
        <v>26620342</v>
      </c>
      <c r="BR110" s="903"/>
      <c r="BS110" s="903"/>
      <c r="BT110" s="903"/>
      <c r="BU110" s="903"/>
      <c r="BV110" s="903">
        <v>25881187</v>
      </c>
      <c r="BW110" s="903"/>
      <c r="BX110" s="903"/>
      <c r="BY110" s="903"/>
      <c r="BZ110" s="903"/>
      <c r="CA110" s="903">
        <v>25011560</v>
      </c>
      <c r="CB110" s="903"/>
      <c r="CC110" s="903"/>
      <c r="CD110" s="903"/>
      <c r="CE110" s="903"/>
      <c r="CF110" s="927">
        <v>147.6</v>
      </c>
      <c r="CG110" s="928"/>
      <c r="CH110" s="928"/>
      <c r="CI110" s="928"/>
      <c r="CJ110" s="928"/>
      <c r="CK110" s="991" t="s">
        <v>417</v>
      </c>
      <c r="CL110" s="877"/>
      <c r="CM110" s="952" t="s">
        <v>418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x14ac:dyDescent="0.15">
      <c r="A111" s="832" t="s">
        <v>419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420</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421</v>
      </c>
      <c r="BA111" s="808"/>
      <c r="BB111" s="808"/>
      <c r="BC111" s="808"/>
      <c r="BD111" s="808"/>
      <c r="BE111" s="808"/>
      <c r="BF111" s="808"/>
      <c r="BG111" s="808"/>
      <c r="BH111" s="808"/>
      <c r="BI111" s="808"/>
      <c r="BJ111" s="808"/>
      <c r="BK111" s="808"/>
      <c r="BL111" s="808"/>
      <c r="BM111" s="808"/>
      <c r="BN111" s="808"/>
      <c r="BO111" s="808"/>
      <c r="BP111" s="809"/>
      <c r="BQ111" s="874">
        <v>6202677</v>
      </c>
      <c r="BR111" s="875"/>
      <c r="BS111" s="875"/>
      <c r="BT111" s="875"/>
      <c r="BU111" s="875"/>
      <c r="BV111" s="875">
        <v>5764096</v>
      </c>
      <c r="BW111" s="875"/>
      <c r="BX111" s="875"/>
      <c r="BY111" s="875"/>
      <c r="BZ111" s="875"/>
      <c r="CA111" s="875">
        <v>5345160</v>
      </c>
      <c r="CB111" s="875"/>
      <c r="CC111" s="875"/>
      <c r="CD111" s="875"/>
      <c r="CE111" s="875"/>
      <c r="CF111" s="936">
        <v>31.5</v>
      </c>
      <c r="CG111" s="937"/>
      <c r="CH111" s="937"/>
      <c r="CI111" s="937"/>
      <c r="CJ111" s="937"/>
      <c r="CK111" s="992"/>
      <c r="CL111" s="879"/>
      <c r="CM111" s="882" t="s">
        <v>422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x14ac:dyDescent="0.15">
      <c r="A112" s="977" t="s">
        <v>423</v>
      </c>
      <c r="B112" s="978"/>
      <c r="C112" s="808" t="s">
        <v>424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425</v>
      </c>
      <c r="BA112" s="808"/>
      <c r="BB112" s="808"/>
      <c r="BC112" s="808"/>
      <c r="BD112" s="808"/>
      <c r="BE112" s="808"/>
      <c r="BF112" s="808"/>
      <c r="BG112" s="808"/>
      <c r="BH112" s="808"/>
      <c r="BI112" s="808"/>
      <c r="BJ112" s="808"/>
      <c r="BK112" s="808"/>
      <c r="BL112" s="808"/>
      <c r="BM112" s="808"/>
      <c r="BN112" s="808"/>
      <c r="BO112" s="808"/>
      <c r="BP112" s="809"/>
      <c r="BQ112" s="874">
        <v>11742501</v>
      </c>
      <c r="BR112" s="875"/>
      <c r="BS112" s="875"/>
      <c r="BT112" s="875"/>
      <c r="BU112" s="875"/>
      <c r="BV112" s="875">
        <v>11392518</v>
      </c>
      <c r="BW112" s="875"/>
      <c r="BX112" s="875"/>
      <c r="BY112" s="875"/>
      <c r="BZ112" s="875"/>
      <c r="CA112" s="875">
        <v>11381410</v>
      </c>
      <c r="CB112" s="875"/>
      <c r="CC112" s="875"/>
      <c r="CD112" s="875"/>
      <c r="CE112" s="875"/>
      <c r="CF112" s="936">
        <v>67.2</v>
      </c>
      <c r="CG112" s="937"/>
      <c r="CH112" s="937"/>
      <c r="CI112" s="937"/>
      <c r="CJ112" s="937"/>
      <c r="CK112" s="992"/>
      <c r="CL112" s="879"/>
      <c r="CM112" s="882" t="s">
        <v>426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427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899414</v>
      </c>
      <c r="AB113" s="984"/>
      <c r="AC113" s="984"/>
      <c r="AD113" s="984"/>
      <c r="AE113" s="985"/>
      <c r="AF113" s="986">
        <v>862562</v>
      </c>
      <c r="AG113" s="984"/>
      <c r="AH113" s="984"/>
      <c r="AI113" s="984"/>
      <c r="AJ113" s="985"/>
      <c r="AK113" s="986">
        <v>866981</v>
      </c>
      <c r="AL113" s="984"/>
      <c r="AM113" s="984"/>
      <c r="AN113" s="984"/>
      <c r="AO113" s="985"/>
      <c r="AP113" s="987">
        <v>5.0999999999999996</v>
      </c>
      <c r="AQ113" s="988"/>
      <c r="AR113" s="988"/>
      <c r="AS113" s="988"/>
      <c r="AT113" s="989"/>
      <c r="AU113" s="997"/>
      <c r="AV113" s="998"/>
      <c r="AW113" s="998"/>
      <c r="AX113" s="998"/>
      <c r="AY113" s="998"/>
      <c r="AZ113" s="873" t="s">
        <v>428</v>
      </c>
      <c r="BA113" s="808"/>
      <c r="BB113" s="808"/>
      <c r="BC113" s="808"/>
      <c r="BD113" s="808"/>
      <c r="BE113" s="808"/>
      <c r="BF113" s="808"/>
      <c r="BG113" s="808"/>
      <c r="BH113" s="808"/>
      <c r="BI113" s="808"/>
      <c r="BJ113" s="808"/>
      <c r="BK113" s="808"/>
      <c r="BL113" s="808"/>
      <c r="BM113" s="808"/>
      <c r="BN113" s="808"/>
      <c r="BO113" s="808"/>
      <c r="BP113" s="809"/>
      <c r="BQ113" s="874">
        <v>2140621</v>
      </c>
      <c r="BR113" s="875"/>
      <c r="BS113" s="875"/>
      <c r="BT113" s="875"/>
      <c r="BU113" s="875"/>
      <c r="BV113" s="875">
        <v>1915923</v>
      </c>
      <c r="BW113" s="875"/>
      <c r="BX113" s="875"/>
      <c r="BY113" s="875"/>
      <c r="BZ113" s="875"/>
      <c r="CA113" s="875">
        <v>2363785</v>
      </c>
      <c r="CB113" s="875"/>
      <c r="CC113" s="875"/>
      <c r="CD113" s="875"/>
      <c r="CE113" s="875"/>
      <c r="CF113" s="936">
        <v>13.9</v>
      </c>
      <c r="CG113" s="937"/>
      <c r="CH113" s="937"/>
      <c r="CI113" s="937"/>
      <c r="CJ113" s="937"/>
      <c r="CK113" s="992"/>
      <c r="CL113" s="879"/>
      <c r="CM113" s="882" t="s">
        <v>429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x14ac:dyDescent="0.15">
      <c r="A114" s="979"/>
      <c r="B114" s="980"/>
      <c r="C114" s="808" t="s">
        <v>430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34575</v>
      </c>
      <c r="AB114" s="838"/>
      <c r="AC114" s="838"/>
      <c r="AD114" s="838"/>
      <c r="AE114" s="839"/>
      <c r="AF114" s="840">
        <v>191564</v>
      </c>
      <c r="AG114" s="838"/>
      <c r="AH114" s="838"/>
      <c r="AI114" s="838"/>
      <c r="AJ114" s="839"/>
      <c r="AK114" s="840">
        <v>191610</v>
      </c>
      <c r="AL114" s="838"/>
      <c r="AM114" s="838"/>
      <c r="AN114" s="838"/>
      <c r="AO114" s="839"/>
      <c r="AP114" s="885">
        <v>1.1000000000000001</v>
      </c>
      <c r="AQ114" s="886"/>
      <c r="AR114" s="886"/>
      <c r="AS114" s="886"/>
      <c r="AT114" s="887"/>
      <c r="AU114" s="997"/>
      <c r="AV114" s="998"/>
      <c r="AW114" s="998"/>
      <c r="AX114" s="998"/>
      <c r="AY114" s="998"/>
      <c r="AZ114" s="873" t="s">
        <v>431</v>
      </c>
      <c r="BA114" s="808"/>
      <c r="BB114" s="808"/>
      <c r="BC114" s="808"/>
      <c r="BD114" s="808"/>
      <c r="BE114" s="808"/>
      <c r="BF114" s="808"/>
      <c r="BG114" s="808"/>
      <c r="BH114" s="808"/>
      <c r="BI114" s="808"/>
      <c r="BJ114" s="808"/>
      <c r="BK114" s="808"/>
      <c r="BL114" s="808"/>
      <c r="BM114" s="808"/>
      <c r="BN114" s="808"/>
      <c r="BO114" s="808"/>
      <c r="BP114" s="809"/>
      <c r="BQ114" s="874">
        <v>3647373</v>
      </c>
      <c r="BR114" s="875"/>
      <c r="BS114" s="875"/>
      <c r="BT114" s="875"/>
      <c r="BU114" s="875"/>
      <c r="BV114" s="875">
        <v>3515425</v>
      </c>
      <c r="BW114" s="875"/>
      <c r="BX114" s="875"/>
      <c r="BY114" s="875"/>
      <c r="BZ114" s="875"/>
      <c r="CA114" s="875">
        <v>3391535</v>
      </c>
      <c r="CB114" s="875"/>
      <c r="CC114" s="875"/>
      <c r="CD114" s="875"/>
      <c r="CE114" s="875"/>
      <c r="CF114" s="936">
        <v>20</v>
      </c>
      <c r="CG114" s="937"/>
      <c r="CH114" s="937"/>
      <c r="CI114" s="937"/>
      <c r="CJ114" s="937"/>
      <c r="CK114" s="992"/>
      <c r="CL114" s="879"/>
      <c r="CM114" s="882" t="s">
        <v>432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433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420331</v>
      </c>
      <c r="AB115" s="984"/>
      <c r="AC115" s="984"/>
      <c r="AD115" s="984"/>
      <c r="AE115" s="985"/>
      <c r="AF115" s="986">
        <v>477065</v>
      </c>
      <c r="AG115" s="984"/>
      <c r="AH115" s="984"/>
      <c r="AI115" s="984"/>
      <c r="AJ115" s="985"/>
      <c r="AK115" s="986">
        <v>447036</v>
      </c>
      <c r="AL115" s="984"/>
      <c r="AM115" s="984"/>
      <c r="AN115" s="984"/>
      <c r="AO115" s="985"/>
      <c r="AP115" s="987">
        <v>2.6</v>
      </c>
      <c r="AQ115" s="988"/>
      <c r="AR115" s="988"/>
      <c r="AS115" s="988"/>
      <c r="AT115" s="989"/>
      <c r="AU115" s="997"/>
      <c r="AV115" s="998"/>
      <c r="AW115" s="998"/>
      <c r="AX115" s="998"/>
      <c r="AY115" s="998"/>
      <c r="AZ115" s="873" t="s">
        <v>434</v>
      </c>
      <c r="BA115" s="808"/>
      <c r="BB115" s="808"/>
      <c r="BC115" s="808"/>
      <c r="BD115" s="808"/>
      <c r="BE115" s="808"/>
      <c r="BF115" s="808"/>
      <c r="BG115" s="808"/>
      <c r="BH115" s="808"/>
      <c r="BI115" s="808"/>
      <c r="BJ115" s="808"/>
      <c r="BK115" s="808"/>
      <c r="BL115" s="808"/>
      <c r="BM115" s="808"/>
      <c r="BN115" s="808"/>
      <c r="BO115" s="808"/>
      <c r="BP115" s="809"/>
      <c r="BQ115" s="874">
        <v>312314</v>
      </c>
      <c r="BR115" s="875"/>
      <c r="BS115" s="875"/>
      <c r="BT115" s="875"/>
      <c r="BU115" s="875"/>
      <c r="BV115" s="875">
        <v>277568</v>
      </c>
      <c r="BW115" s="875"/>
      <c r="BX115" s="875"/>
      <c r="BY115" s="875"/>
      <c r="BZ115" s="875"/>
      <c r="CA115" s="875">
        <v>245036</v>
      </c>
      <c r="CB115" s="875"/>
      <c r="CC115" s="875"/>
      <c r="CD115" s="875"/>
      <c r="CE115" s="875"/>
      <c r="CF115" s="936">
        <v>1.4</v>
      </c>
      <c r="CG115" s="937"/>
      <c r="CH115" s="937"/>
      <c r="CI115" s="937"/>
      <c r="CJ115" s="937"/>
      <c r="CK115" s="992"/>
      <c r="CL115" s="879"/>
      <c r="CM115" s="873" t="s">
        <v>435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1556040</v>
      </c>
      <c r="DH115" s="838"/>
      <c r="DI115" s="838"/>
      <c r="DJ115" s="838"/>
      <c r="DK115" s="839"/>
      <c r="DL115" s="840">
        <v>1561336</v>
      </c>
      <c r="DM115" s="838"/>
      <c r="DN115" s="838"/>
      <c r="DO115" s="838"/>
      <c r="DP115" s="839"/>
      <c r="DQ115" s="840">
        <v>1564122</v>
      </c>
      <c r="DR115" s="838"/>
      <c r="DS115" s="838"/>
      <c r="DT115" s="838"/>
      <c r="DU115" s="839"/>
      <c r="DV115" s="885">
        <v>9.1999999999999993</v>
      </c>
      <c r="DW115" s="886"/>
      <c r="DX115" s="886"/>
      <c r="DY115" s="886"/>
      <c r="DZ115" s="887"/>
    </row>
    <row r="116" spans="1:130" s="226" customFormat="1" ht="26.25" customHeight="1" x14ac:dyDescent="0.15">
      <c r="A116" s="981"/>
      <c r="B116" s="982"/>
      <c r="C116" s="941" t="s">
        <v>436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303</v>
      </c>
      <c r="AB116" s="838"/>
      <c r="AC116" s="838"/>
      <c r="AD116" s="838"/>
      <c r="AE116" s="839"/>
      <c r="AF116" s="840">
        <v>202</v>
      </c>
      <c r="AG116" s="838"/>
      <c r="AH116" s="838"/>
      <c r="AI116" s="838"/>
      <c r="AJ116" s="839"/>
      <c r="AK116" s="840">
        <v>242</v>
      </c>
      <c r="AL116" s="838"/>
      <c r="AM116" s="838"/>
      <c r="AN116" s="838"/>
      <c r="AO116" s="839"/>
      <c r="AP116" s="885">
        <v>0</v>
      </c>
      <c r="AQ116" s="886"/>
      <c r="AR116" s="886"/>
      <c r="AS116" s="886"/>
      <c r="AT116" s="887"/>
      <c r="AU116" s="997"/>
      <c r="AV116" s="998"/>
      <c r="AW116" s="998"/>
      <c r="AX116" s="998"/>
      <c r="AY116" s="998"/>
      <c r="AZ116" s="924" t="s">
        <v>437</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438</v>
      </c>
      <c r="CB116" s="875"/>
      <c r="CC116" s="875"/>
      <c r="CD116" s="875"/>
      <c r="CE116" s="875"/>
      <c r="CF116" s="936" t="s">
        <v>121</v>
      </c>
      <c r="CG116" s="937"/>
      <c r="CH116" s="937"/>
      <c r="CI116" s="937"/>
      <c r="CJ116" s="937"/>
      <c r="CK116" s="992"/>
      <c r="CL116" s="879"/>
      <c r="CM116" s="882" t="s">
        <v>439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440</v>
      </c>
      <c r="Z117" s="964"/>
      <c r="AA117" s="969">
        <v>3992092</v>
      </c>
      <c r="AB117" s="970"/>
      <c r="AC117" s="970"/>
      <c r="AD117" s="970"/>
      <c r="AE117" s="971"/>
      <c r="AF117" s="972">
        <v>4252092</v>
      </c>
      <c r="AG117" s="970"/>
      <c r="AH117" s="970"/>
      <c r="AI117" s="970"/>
      <c r="AJ117" s="971"/>
      <c r="AK117" s="972">
        <v>4321567</v>
      </c>
      <c r="AL117" s="970"/>
      <c r="AM117" s="970"/>
      <c r="AN117" s="970"/>
      <c r="AO117" s="971"/>
      <c r="AP117" s="973"/>
      <c r="AQ117" s="974"/>
      <c r="AR117" s="974"/>
      <c r="AS117" s="974"/>
      <c r="AT117" s="975"/>
      <c r="AU117" s="997"/>
      <c r="AV117" s="998"/>
      <c r="AW117" s="998"/>
      <c r="AX117" s="998"/>
      <c r="AY117" s="998"/>
      <c r="AZ117" s="924" t="s">
        <v>441</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442</v>
      </c>
      <c r="CB117" s="875"/>
      <c r="CC117" s="875"/>
      <c r="CD117" s="875"/>
      <c r="CE117" s="875"/>
      <c r="CF117" s="936" t="s">
        <v>121</v>
      </c>
      <c r="CG117" s="937"/>
      <c r="CH117" s="937"/>
      <c r="CI117" s="937"/>
      <c r="CJ117" s="937"/>
      <c r="CK117" s="992"/>
      <c r="CL117" s="879"/>
      <c r="CM117" s="882" t="s">
        <v>443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442</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x14ac:dyDescent="0.15">
      <c r="A118" s="962" t="s">
        <v>414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412</v>
      </c>
      <c r="AB118" s="963"/>
      <c r="AC118" s="963"/>
      <c r="AD118" s="963"/>
      <c r="AE118" s="964"/>
      <c r="AF118" s="965" t="s">
        <v>298</v>
      </c>
      <c r="AG118" s="963"/>
      <c r="AH118" s="963"/>
      <c r="AI118" s="963"/>
      <c r="AJ118" s="964"/>
      <c r="AK118" s="965" t="s">
        <v>297</v>
      </c>
      <c r="AL118" s="963"/>
      <c r="AM118" s="963"/>
      <c r="AN118" s="963"/>
      <c r="AO118" s="964"/>
      <c r="AP118" s="966" t="s">
        <v>413</v>
      </c>
      <c r="AQ118" s="967"/>
      <c r="AR118" s="967"/>
      <c r="AS118" s="967"/>
      <c r="AT118" s="968"/>
      <c r="AU118" s="997"/>
      <c r="AV118" s="998"/>
      <c r="AW118" s="998"/>
      <c r="AX118" s="998"/>
      <c r="AY118" s="998"/>
      <c r="AZ118" s="940" t="s">
        <v>444</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445</v>
      </c>
      <c r="BW118" s="906"/>
      <c r="BX118" s="906"/>
      <c r="BY118" s="906"/>
      <c r="BZ118" s="906"/>
      <c r="CA118" s="906" t="s">
        <v>121</v>
      </c>
      <c r="CB118" s="906"/>
      <c r="CC118" s="906"/>
      <c r="CD118" s="906"/>
      <c r="CE118" s="906"/>
      <c r="CF118" s="936" t="s">
        <v>445</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x14ac:dyDescent="0.15">
      <c r="A119" s="876" t="s">
        <v>417</v>
      </c>
      <c r="B119" s="877"/>
      <c r="C119" s="952" t="s">
        <v>418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447</v>
      </c>
      <c r="BP119" s="939"/>
      <c r="BQ119" s="943">
        <v>50665828</v>
      </c>
      <c r="BR119" s="906"/>
      <c r="BS119" s="906"/>
      <c r="BT119" s="906"/>
      <c r="BU119" s="906"/>
      <c r="BV119" s="906">
        <v>48746717</v>
      </c>
      <c r="BW119" s="906"/>
      <c r="BX119" s="906"/>
      <c r="BY119" s="906"/>
      <c r="BZ119" s="906"/>
      <c r="CA119" s="906">
        <v>47738486</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4646637</v>
      </c>
      <c r="DH119" s="821"/>
      <c r="DI119" s="821"/>
      <c r="DJ119" s="821"/>
      <c r="DK119" s="822"/>
      <c r="DL119" s="823">
        <v>4202760</v>
      </c>
      <c r="DM119" s="821"/>
      <c r="DN119" s="821"/>
      <c r="DO119" s="821"/>
      <c r="DP119" s="822"/>
      <c r="DQ119" s="823">
        <v>3781038</v>
      </c>
      <c r="DR119" s="821"/>
      <c r="DS119" s="821"/>
      <c r="DT119" s="821"/>
      <c r="DU119" s="822"/>
      <c r="DV119" s="909">
        <v>22.3</v>
      </c>
      <c r="DW119" s="910"/>
      <c r="DX119" s="910"/>
      <c r="DY119" s="910"/>
      <c r="DZ119" s="911"/>
    </row>
    <row r="120" spans="1:130" s="226" customFormat="1" ht="26.25" customHeight="1" x14ac:dyDescent="0.15">
      <c r="A120" s="878"/>
      <c r="B120" s="879"/>
      <c r="C120" s="882" t="s">
        <v>422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2275267</v>
      </c>
      <c r="BR120" s="903"/>
      <c r="BS120" s="903"/>
      <c r="BT120" s="903"/>
      <c r="BU120" s="903"/>
      <c r="BV120" s="903">
        <v>2686014</v>
      </c>
      <c r="BW120" s="903"/>
      <c r="BX120" s="903"/>
      <c r="BY120" s="903"/>
      <c r="BZ120" s="903"/>
      <c r="CA120" s="903">
        <v>3301996</v>
      </c>
      <c r="CB120" s="903"/>
      <c r="CC120" s="903"/>
      <c r="CD120" s="903"/>
      <c r="CE120" s="903"/>
      <c r="CF120" s="927">
        <v>19.5</v>
      </c>
      <c r="CG120" s="928"/>
      <c r="CH120" s="928"/>
      <c r="CI120" s="928"/>
      <c r="CJ120" s="928"/>
      <c r="CK120" s="929" t="s">
        <v>451</v>
      </c>
      <c r="CL120" s="913"/>
      <c r="CM120" s="913"/>
      <c r="CN120" s="913"/>
      <c r="CO120" s="914"/>
      <c r="CP120" s="933" t="s">
        <v>452</v>
      </c>
      <c r="CQ120" s="934"/>
      <c r="CR120" s="934"/>
      <c r="CS120" s="934"/>
      <c r="CT120" s="934"/>
      <c r="CU120" s="934"/>
      <c r="CV120" s="934"/>
      <c r="CW120" s="934"/>
      <c r="CX120" s="934"/>
      <c r="CY120" s="934"/>
      <c r="CZ120" s="934"/>
      <c r="DA120" s="934"/>
      <c r="DB120" s="934"/>
      <c r="DC120" s="934"/>
      <c r="DD120" s="934"/>
      <c r="DE120" s="934"/>
      <c r="DF120" s="935"/>
      <c r="DG120" s="922">
        <v>11742501</v>
      </c>
      <c r="DH120" s="903"/>
      <c r="DI120" s="903"/>
      <c r="DJ120" s="903"/>
      <c r="DK120" s="903"/>
      <c r="DL120" s="903">
        <v>11392518</v>
      </c>
      <c r="DM120" s="903"/>
      <c r="DN120" s="903"/>
      <c r="DO120" s="903"/>
      <c r="DP120" s="903"/>
      <c r="DQ120" s="903">
        <v>11381410</v>
      </c>
      <c r="DR120" s="903"/>
      <c r="DS120" s="903"/>
      <c r="DT120" s="903"/>
      <c r="DU120" s="903"/>
      <c r="DV120" s="904">
        <v>67.2</v>
      </c>
      <c r="DW120" s="904"/>
      <c r="DX120" s="904"/>
      <c r="DY120" s="904"/>
      <c r="DZ120" s="905"/>
    </row>
    <row r="121" spans="1:130" s="226" customFormat="1" ht="26.25" customHeight="1" x14ac:dyDescent="0.15">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442</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v>5722861</v>
      </c>
      <c r="BR121" s="875"/>
      <c r="BS121" s="875"/>
      <c r="BT121" s="875"/>
      <c r="BU121" s="875"/>
      <c r="BV121" s="875">
        <v>5815603</v>
      </c>
      <c r="BW121" s="875"/>
      <c r="BX121" s="875"/>
      <c r="BY121" s="875"/>
      <c r="BZ121" s="875"/>
      <c r="CA121" s="875">
        <v>6176492</v>
      </c>
      <c r="CB121" s="875"/>
      <c r="CC121" s="875"/>
      <c r="CD121" s="875"/>
      <c r="CE121" s="875"/>
      <c r="CF121" s="936">
        <v>36.4</v>
      </c>
      <c r="CG121" s="937"/>
      <c r="CH121" s="937"/>
      <c r="CI121" s="937"/>
      <c r="CJ121" s="937"/>
      <c r="CK121" s="930"/>
      <c r="CL121" s="916"/>
      <c r="CM121" s="916"/>
      <c r="CN121" s="916"/>
      <c r="CO121" s="917"/>
      <c r="CP121" s="896" t="s">
        <v>455</v>
      </c>
      <c r="CQ121" s="897"/>
      <c r="CR121" s="897"/>
      <c r="CS121" s="897"/>
      <c r="CT121" s="897"/>
      <c r="CU121" s="897"/>
      <c r="CV121" s="897"/>
      <c r="CW121" s="897"/>
      <c r="CX121" s="897"/>
      <c r="CY121" s="897"/>
      <c r="CZ121" s="897"/>
      <c r="DA121" s="897"/>
      <c r="DB121" s="897"/>
      <c r="DC121" s="897"/>
      <c r="DD121" s="897"/>
      <c r="DE121" s="897"/>
      <c r="DF121" s="898"/>
      <c r="DG121" s="874" t="s">
        <v>121</v>
      </c>
      <c r="DH121" s="875"/>
      <c r="DI121" s="875"/>
      <c r="DJ121" s="875"/>
      <c r="DK121" s="875"/>
      <c r="DL121" s="875" t="s">
        <v>121</v>
      </c>
      <c r="DM121" s="875"/>
      <c r="DN121" s="875"/>
      <c r="DO121" s="875"/>
      <c r="DP121" s="875"/>
      <c r="DQ121" s="875" t="s">
        <v>442</v>
      </c>
      <c r="DR121" s="875"/>
      <c r="DS121" s="875"/>
      <c r="DT121" s="875"/>
      <c r="DU121" s="875"/>
      <c r="DV121" s="852" t="s">
        <v>121</v>
      </c>
      <c r="DW121" s="852"/>
      <c r="DX121" s="852"/>
      <c r="DY121" s="852"/>
      <c r="DZ121" s="853"/>
    </row>
    <row r="122" spans="1:130" s="226" customFormat="1" ht="26.25" customHeight="1" x14ac:dyDescent="0.15">
      <c r="A122" s="878"/>
      <c r="B122" s="879"/>
      <c r="C122" s="882" t="s">
        <v>432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442</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26246037</v>
      </c>
      <c r="BR122" s="906"/>
      <c r="BS122" s="906"/>
      <c r="BT122" s="906"/>
      <c r="BU122" s="906"/>
      <c r="BV122" s="906">
        <v>25495608</v>
      </c>
      <c r="BW122" s="906"/>
      <c r="BX122" s="906"/>
      <c r="BY122" s="906"/>
      <c r="BZ122" s="906"/>
      <c r="CA122" s="906">
        <v>24369498</v>
      </c>
      <c r="CB122" s="906"/>
      <c r="CC122" s="906"/>
      <c r="CD122" s="906"/>
      <c r="CE122" s="906"/>
      <c r="CF122" s="907">
        <v>143.80000000000001</v>
      </c>
      <c r="CG122" s="908"/>
      <c r="CH122" s="908"/>
      <c r="CI122" s="908"/>
      <c r="CJ122" s="908"/>
      <c r="CK122" s="930"/>
      <c r="CL122" s="916"/>
      <c r="CM122" s="916"/>
      <c r="CN122" s="916"/>
      <c r="CO122" s="917"/>
      <c r="CP122" s="896" t="s">
        <v>457</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121</v>
      </c>
      <c r="DM122" s="875"/>
      <c r="DN122" s="875"/>
      <c r="DO122" s="875"/>
      <c r="DP122" s="875"/>
      <c r="DQ122" s="875" t="s">
        <v>121</v>
      </c>
      <c r="DR122" s="875"/>
      <c r="DS122" s="875"/>
      <c r="DT122" s="875"/>
      <c r="DU122" s="875"/>
      <c r="DV122" s="852" t="s">
        <v>121</v>
      </c>
      <c r="DW122" s="852"/>
      <c r="DX122" s="852"/>
      <c r="DY122" s="852"/>
      <c r="DZ122" s="853"/>
    </row>
    <row r="123" spans="1:130" s="226" customFormat="1" ht="26.25" customHeight="1" x14ac:dyDescent="0.15">
      <c r="A123" s="878"/>
      <c r="B123" s="879"/>
      <c r="C123" s="882" t="s">
        <v>439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442</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458</v>
      </c>
      <c r="BP123" s="939"/>
      <c r="BQ123" s="893">
        <v>34244165</v>
      </c>
      <c r="BR123" s="894"/>
      <c r="BS123" s="894"/>
      <c r="BT123" s="894"/>
      <c r="BU123" s="894"/>
      <c r="BV123" s="894">
        <v>33997225</v>
      </c>
      <c r="BW123" s="894"/>
      <c r="BX123" s="894"/>
      <c r="BY123" s="894"/>
      <c r="BZ123" s="894"/>
      <c r="CA123" s="894">
        <v>33847986</v>
      </c>
      <c r="CB123" s="894"/>
      <c r="CC123" s="894"/>
      <c r="CD123" s="894"/>
      <c r="CE123" s="894"/>
      <c r="CF123" s="804"/>
      <c r="CG123" s="805"/>
      <c r="CH123" s="805"/>
      <c r="CI123" s="805"/>
      <c r="CJ123" s="895"/>
      <c r="CK123" s="930"/>
      <c r="CL123" s="916"/>
      <c r="CM123" s="916"/>
      <c r="CN123" s="916"/>
      <c r="CO123" s="917"/>
      <c r="CP123" s="896" t="s">
        <v>392</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x14ac:dyDescent="0.2">
      <c r="A124" s="878"/>
      <c r="B124" s="879"/>
      <c r="C124" s="882" t="s">
        <v>443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442</v>
      </c>
      <c r="AL124" s="838"/>
      <c r="AM124" s="838"/>
      <c r="AN124" s="838"/>
      <c r="AO124" s="839"/>
      <c r="AP124" s="885" t="s">
        <v>121</v>
      </c>
      <c r="AQ124" s="886"/>
      <c r="AR124" s="886"/>
      <c r="AS124" s="886"/>
      <c r="AT124" s="887"/>
      <c r="AU124" s="888" t="s">
        <v>459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98.6</v>
      </c>
      <c r="BR124" s="892"/>
      <c r="BS124" s="892"/>
      <c r="BT124" s="892"/>
      <c r="BU124" s="892"/>
      <c r="BV124" s="892">
        <v>87.4</v>
      </c>
      <c r="BW124" s="892"/>
      <c r="BX124" s="892"/>
      <c r="BY124" s="892"/>
      <c r="BZ124" s="892"/>
      <c r="CA124" s="892">
        <v>81.900000000000006</v>
      </c>
      <c r="CB124" s="892"/>
      <c r="CC124" s="892"/>
      <c r="CD124" s="892"/>
      <c r="CE124" s="892"/>
      <c r="CF124" s="782"/>
      <c r="CG124" s="783"/>
      <c r="CH124" s="783"/>
      <c r="CI124" s="783"/>
      <c r="CJ124" s="923"/>
      <c r="CK124" s="931"/>
      <c r="CL124" s="931"/>
      <c r="CM124" s="931"/>
      <c r="CN124" s="931"/>
      <c r="CO124" s="932"/>
      <c r="CP124" s="896" t="s">
        <v>460</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442</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445</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461</v>
      </c>
      <c r="CL125" s="913"/>
      <c r="CM125" s="913"/>
      <c r="CN125" s="913"/>
      <c r="CO125" s="914"/>
      <c r="CP125" s="921" t="s">
        <v>462</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420331</v>
      </c>
      <c r="AB126" s="838"/>
      <c r="AC126" s="838"/>
      <c r="AD126" s="838"/>
      <c r="AE126" s="839"/>
      <c r="AF126" s="840">
        <v>477065</v>
      </c>
      <c r="AG126" s="838"/>
      <c r="AH126" s="838"/>
      <c r="AI126" s="838"/>
      <c r="AJ126" s="839"/>
      <c r="AK126" s="840">
        <v>447036</v>
      </c>
      <c r="AL126" s="838"/>
      <c r="AM126" s="838"/>
      <c r="AN126" s="838"/>
      <c r="AO126" s="839"/>
      <c r="AP126" s="885">
        <v>2.6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463</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x14ac:dyDescent="0.15">
      <c r="A127" s="880"/>
      <c r="B127" s="881"/>
      <c r="C127" s="899" t="s">
        <v>464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465</v>
      </c>
      <c r="AY127" s="870"/>
      <c r="AZ127" s="870"/>
      <c r="BA127" s="870"/>
      <c r="BB127" s="870"/>
      <c r="BC127" s="870"/>
      <c r="BD127" s="870"/>
      <c r="BE127" s="871"/>
      <c r="BF127" s="869" t="s">
        <v>466</v>
      </c>
      <c r="BG127" s="870"/>
      <c r="BH127" s="870"/>
      <c r="BI127" s="870"/>
      <c r="BJ127" s="870"/>
      <c r="BK127" s="870"/>
      <c r="BL127" s="871"/>
      <c r="BM127" s="869" t="s">
        <v>467</v>
      </c>
      <c r="BN127" s="870"/>
      <c r="BO127" s="870"/>
      <c r="BP127" s="870"/>
      <c r="BQ127" s="870"/>
      <c r="BR127" s="870"/>
      <c r="BS127" s="871"/>
      <c r="BT127" s="869" t="s">
        <v>468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469</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445</v>
      </c>
      <c r="DM127" s="875"/>
      <c r="DN127" s="875"/>
      <c r="DO127" s="875"/>
      <c r="DP127" s="875"/>
      <c r="DQ127" s="875" t="s">
        <v>121</v>
      </c>
      <c r="DR127" s="875"/>
      <c r="DS127" s="875"/>
      <c r="DT127" s="875"/>
      <c r="DU127" s="875"/>
      <c r="DV127" s="852" t="s">
        <v>442</v>
      </c>
      <c r="DW127" s="852"/>
      <c r="DX127" s="852"/>
      <c r="DY127" s="852"/>
      <c r="DZ127" s="853"/>
    </row>
    <row r="128" spans="1:130" s="226" customFormat="1" ht="26.25" customHeight="1" thickBot="1" x14ac:dyDescent="0.2">
      <c r="A128" s="854" t="s">
        <v>470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471</v>
      </c>
      <c r="X128" s="856"/>
      <c r="Y128" s="856"/>
      <c r="Z128" s="857"/>
      <c r="AA128" s="858">
        <v>804597</v>
      </c>
      <c r="AB128" s="859"/>
      <c r="AC128" s="859"/>
      <c r="AD128" s="859"/>
      <c r="AE128" s="860"/>
      <c r="AF128" s="861">
        <v>795566</v>
      </c>
      <c r="AG128" s="859"/>
      <c r="AH128" s="859"/>
      <c r="AI128" s="859"/>
      <c r="AJ128" s="860"/>
      <c r="AK128" s="861">
        <v>828430</v>
      </c>
      <c r="AL128" s="859"/>
      <c r="AM128" s="859"/>
      <c r="AN128" s="859"/>
      <c r="AO128" s="860"/>
      <c r="AP128" s="862"/>
      <c r="AQ128" s="863"/>
      <c r="AR128" s="863"/>
      <c r="AS128" s="863"/>
      <c r="AT128" s="864"/>
      <c r="AU128" s="262"/>
      <c r="AV128" s="262"/>
      <c r="AW128" s="262"/>
      <c r="AX128" s="865" t="s">
        <v>472</v>
      </c>
      <c r="AY128" s="866"/>
      <c r="AZ128" s="866"/>
      <c r="BA128" s="866"/>
      <c r="BB128" s="866"/>
      <c r="BC128" s="866"/>
      <c r="BD128" s="866"/>
      <c r="BE128" s="867"/>
      <c r="BF128" s="844" t="s">
        <v>121</v>
      </c>
      <c r="BG128" s="845"/>
      <c r="BH128" s="845"/>
      <c r="BI128" s="845"/>
      <c r="BJ128" s="845"/>
      <c r="BK128" s="845"/>
      <c r="BL128" s="868"/>
      <c r="BM128" s="844">
        <v>12.54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473</v>
      </c>
      <c r="CQ128" s="786"/>
      <c r="CR128" s="786"/>
      <c r="CS128" s="786"/>
      <c r="CT128" s="786"/>
      <c r="CU128" s="786"/>
      <c r="CV128" s="786"/>
      <c r="CW128" s="786"/>
      <c r="CX128" s="786"/>
      <c r="CY128" s="786"/>
      <c r="CZ128" s="786"/>
      <c r="DA128" s="786"/>
      <c r="DB128" s="786"/>
      <c r="DC128" s="786"/>
      <c r="DD128" s="786"/>
      <c r="DE128" s="786"/>
      <c r="DF128" s="787"/>
      <c r="DG128" s="848">
        <v>312314</v>
      </c>
      <c r="DH128" s="849"/>
      <c r="DI128" s="849"/>
      <c r="DJ128" s="849"/>
      <c r="DK128" s="849"/>
      <c r="DL128" s="849">
        <v>277568</v>
      </c>
      <c r="DM128" s="849"/>
      <c r="DN128" s="849"/>
      <c r="DO128" s="849"/>
      <c r="DP128" s="849"/>
      <c r="DQ128" s="849">
        <v>245036</v>
      </c>
      <c r="DR128" s="849"/>
      <c r="DS128" s="849"/>
      <c r="DT128" s="849"/>
      <c r="DU128" s="849"/>
      <c r="DV128" s="850">
        <v>1.4</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474</v>
      </c>
      <c r="X129" s="835"/>
      <c r="Y129" s="835"/>
      <c r="Z129" s="836"/>
      <c r="AA129" s="837">
        <v>18709677</v>
      </c>
      <c r="AB129" s="838"/>
      <c r="AC129" s="838"/>
      <c r="AD129" s="838"/>
      <c r="AE129" s="839"/>
      <c r="AF129" s="840">
        <v>19032250</v>
      </c>
      <c r="AG129" s="838"/>
      <c r="AH129" s="838"/>
      <c r="AI129" s="838"/>
      <c r="AJ129" s="839"/>
      <c r="AK129" s="840">
        <v>19169046</v>
      </c>
      <c r="AL129" s="838"/>
      <c r="AM129" s="838"/>
      <c r="AN129" s="838"/>
      <c r="AO129" s="839"/>
      <c r="AP129" s="841"/>
      <c r="AQ129" s="842"/>
      <c r="AR129" s="842"/>
      <c r="AS129" s="842"/>
      <c r="AT129" s="843"/>
      <c r="AU129" s="264"/>
      <c r="AV129" s="264"/>
      <c r="AW129" s="264"/>
      <c r="AX129" s="807" t="s">
        <v>475</v>
      </c>
      <c r="AY129" s="808"/>
      <c r="AZ129" s="808"/>
      <c r="BA129" s="808"/>
      <c r="BB129" s="808"/>
      <c r="BC129" s="808"/>
      <c r="BD129" s="808"/>
      <c r="BE129" s="809"/>
      <c r="BF129" s="827" t="s">
        <v>121</v>
      </c>
      <c r="BG129" s="828"/>
      <c r="BH129" s="828"/>
      <c r="BI129" s="828"/>
      <c r="BJ129" s="828"/>
      <c r="BK129" s="828"/>
      <c r="BL129" s="829"/>
      <c r="BM129" s="827">
        <v>17.54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477</v>
      </c>
      <c r="X130" s="835"/>
      <c r="Y130" s="835"/>
      <c r="Z130" s="836"/>
      <c r="AA130" s="837">
        <v>2063304</v>
      </c>
      <c r="AB130" s="838"/>
      <c r="AC130" s="838"/>
      <c r="AD130" s="838"/>
      <c r="AE130" s="839"/>
      <c r="AF130" s="840">
        <v>2162366</v>
      </c>
      <c r="AG130" s="838"/>
      <c r="AH130" s="838"/>
      <c r="AI130" s="838"/>
      <c r="AJ130" s="839"/>
      <c r="AK130" s="840">
        <v>2219815</v>
      </c>
      <c r="AL130" s="838"/>
      <c r="AM130" s="838"/>
      <c r="AN130" s="838"/>
      <c r="AO130" s="839"/>
      <c r="AP130" s="841"/>
      <c r="AQ130" s="842"/>
      <c r="AR130" s="842"/>
      <c r="AS130" s="842"/>
      <c r="AT130" s="843"/>
      <c r="AU130" s="264"/>
      <c r="AV130" s="264"/>
      <c r="AW130" s="264"/>
      <c r="AX130" s="807" t="s">
        <v>478</v>
      </c>
      <c r="AY130" s="808"/>
      <c r="AZ130" s="808"/>
      <c r="BA130" s="808"/>
      <c r="BB130" s="808"/>
      <c r="BC130" s="808"/>
      <c r="BD130" s="808"/>
      <c r="BE130" s="809"/>
      <c r="BF130" s="810">
        <v>7.3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479</v>
      </c>
      <c r="X131" s="818"/>
      <c r="Y131" s="818"/>
      <c r="Z131" s="819"/>
      <c r="AA131" s="820">
        <v>16646373</v>
      </c>
      <c r="AB131" s="821"/>
      <c r="AC131" s="821"/>
      <c r="AD131" s="821"/>
      <c r="AE131" s="822"/>
      <c r="AF131" s="823">
        <v>16869884</v>
      </c>
      <c r="AG131" s="821"/>
      <c r="AH131" s="821"/>
      <c r="AI131" s="821"/>
      <c r="AJ131" s="822"/>
      <c r="AK131" s="823">
        <v>16949231</v>
      </c>
      <c r="AL131" s="821"/>
      <c r="AM131" s="821"/>
      <c r="AN131" s="821"/>
      <c r="AO131" s="822"/>
      <c r="AP131" s="824"/>
      <c r="AQ131" s="825"/>
      <c r="AR131" s="825"/>
      <c r="AS131" s="825"/>
      <c r="AT131" s="826"/>
      <c r="AU131" s="264"/>
      <c r="AV131" s="264"/>
      <c r="AW131" s="264"/>
      <c r="AX131" s="785" t="s">
        <v>480</v>
      </c>
      <c r="AY131" s="786"/>
      <c r="AZ131" s="786"/>
      <c r="BA131" s="786"/>
      <c r="BB131" s="786"/>
      <c r="BC131" s="786"/>
      <c r="BD131" s="786"/>
      <c r="BE131" s="787"/>
      <c r="BF131" s="788">
        <v>81.900000000000006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482</v>
      </c>
      <c r="W132" s="798"/>
      <c r="X132" s="798"/>
      <c r="Y132" s="798"/>
      <c r="Z132" s="799"/>
      <c r="AA132" s="800">
        <v>6.7533690369999997</v>
      </c>
      <c r="AB132" s="801"/>
      <c r="AC132" s="801"/>
      <c r="AD132" s="801"/>
      <c r="AE132" s="802"/>
      <c r="AF132" s="803">
        <v>7.6714220439999998</v>
      </c>
      <c r="AG132" s="801"/>
      <c r="AH132" s="801"/>
      <c r="AI132" s="801"/>
      <c r="AJ132" s="802"/>
      <c r="AK132" s="803">
        <v>7.5125650239999997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483</v>
      </c>
      <c r="W133" s="777"/>
      <c r="X133" s="777"/>
      <c r="Y133" s="777"/>
      <c r="Z133" s="778"/>
      <c r="AA133" s="779">
        <v>5.5</v>
      </c>
      <c r="AB133" s="780"/>
      <c r="AC133" s="780"/>
      <c r="AD133" s="780"/>
      <c r="AE133" s="781"/>
      <c r="AF133" s="779">
        <v>6.3</v>
      </c>
      <c r="AG133" s="780"/>
      <c r="AH133" s="780"/>
      <c r="AI133" s="780"/>
      <c r="AJ133" s="781"/>
      <c r="AK133" s="779">
        <v>7.3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FN5a47bifc77em4XB3hCwIco1KpsgZmy4PQXz5V5nNCRpZVkt0k8sIqtwPJfuA2qrxpkuJUiRL75fG/9DyjWw==" saltValue="HnMGO9S2cQJD33mytc5K7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A5A/KXRpwpuJ0WD/seFW6TRKD5himx9d+p3LveNH6YMNZADEE3b+Q8l4AI6+gxGV8LIqEn04mK32gr2pK5Rtw==" saltValue="SVe98cq5C+0N9DpQWySB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Jc3e1RklChb6N4yuj9EcTfbM4xJ/G6K/Y46nBCdKZshV8oAMMbOlSaUpjZ89LzY4QLK1PNgjLoZ//NNGqG9Ew==" saltValue="W7gofI5ud+wiMJ++2SSo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492</v>
      </c>
      <c r="AL9" s="1207"/>
      <c r="AM9" s="1207"/>
      <c r="AN9" s="1208"/>
      <c r="AO9" s="292">
        <v>6308601</v>
      </c>
      <c r="AP9" s="292">
        <v>62761</v>
      </c>
      <c r="AQ9" s="293">
        <v>56348</v>
      </c>
      <c r="AR9" s="294">
        <v>11.4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493</v>
      </c>
      <c r="AL10" s="1207"/>
      <c r="AM10" s="1207"/>
      <c r="AN10" s="1208"/>
      <c r="AO10" s="295">
        <v>375631</v>
      </c>
      <c r="AP10" s="295">
        <v>3737</v>
      </c>
      <c r="AQ10" s="296">
        <v>3645</v>
      </c>
      <c r="AR10" s="297">
        <v>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494</v>
      </c>
      <c r="AL11" s="1207"/>
      <c r="AM11" s="1207"/>
      <c r="AN11" s="1208"/>
      <c r="AO11" s="295">
        <v>92763</v>
      </c>
      <c r="AP11" s="295">
        <v>923</v>
      </c>
      <c r="AQ11" s="296">
        <v>3500</v>
      </c>
      <c r="AR11" s="297">
        <v>-73.599999999999994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495</v>
      </c>
      <c r="AL12" s="1207"/>
      <c r="AM12" s="1207"/>
      <c r="AN12" s="1208"/>
      <c r="AO12" s="295" t="s">
        <v>496</v>
      </c>
      <c r="AP12" s="295" t="s">
        <v>496</v>
      </c>
      <c r="AQ12" s="296">
        <v>434</v>
      </c>
      <c r="AR12" s="297" t="s">
        <v>496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t="s">
        <v>496</v>
      </c>
      <c r="AP13" s="295" t="s">
        <v>496</v>
      </c>
      <c r="AQ13" s="296">
        <v>13</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498</v>
      </c>
      <c r="AL14" s="1207"/>
      <c r="AM14" s="1207"/>
      <c r="AN14" s="1208"/>
      <c r="AO14" s="295">
        <v>305006</v>
      </c>
      <c r="AP14" s="295">
        <v>3034</v>
      </c>
      <c r="AQ14" s="296">
        <v>2442</v>
      </c>
      <c r="AR14" s="297">
        <v>24.2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499</v>
      </c>
      <c r="AL15" s="1207"/>
      <c r="AM15" s="1207"/>
      <c r="AN15" s="1208"/>
      <c r="AO15" s="295">
        <v>68578</v>
      </c>
      <c r="AP15" s="295">
        <v>682</v>
      </c>
      <c r="AQ15" s="296">
        <v>1100</v>
      </c>
      <c r="AR15" s="297">
        <v>-38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500</v>
      </c>
      <c r="AL16" s="1210"/>
      <c r="AM16" s="1210"/>
      <c r="AN16" s="1211"/>
      <c r="AO16" s="295">
        <v>-560602</v>
      </c>
      <c r="AP16" s="295">
        <v>-5577</v>
      </c>
      <c r="AQ16" s="296">
        <v>-4518</v>
      </c>
      <c r="AR16" s="297">
        <v>23.4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6589977</v>
      </c>
      <c r="AP17" s="295">
        <v>65560</v>
      </c>
      <c r="AQ17" s="296">
        <v>62964</v>
      </c>
      <c r="AR17" s="297">
        <v>4.0999999999999996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505</v>
      </c>
      <c r="AL21" s="1204"/>
      <c r="AM21" s="1204"/>
      <c r="AN21" s="1205"/>
      <c r="AO21" s="307">
        <v>6.18</v>
      </c>
      <c r="AP21" s="308">
        <v>5.98</v>
      </c>
      <c r="AQ21" s="309">
        <v>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506</v>
      </c>
      <c r="AL22" s="1204"/>
      <c r="AM22" s="1204"/>
      <c r="AN22" s="1205"/>
      <c r="AO22" s="312">
        <v>100.6</v>
      </c>
      <c r="AP22" s="313">
        <v>99.8</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511</v>
      </c>
      <c r="AL32" s="1195"/>
      <c r="AM32" s="1195"/>
      <c r="AN32" s="1196"/>
      <c r="AO32" s="322">
        <v>2815698</v>
      </c>
      <c r="AP32" s="322">
        <v>28012</v>
      </c>
      <c r="AQ32" s="323">
        <v>32962</v>
      </c>
      <c r="AR32" s="324">
        <v>-15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512</v>
      </c>
      <c r="AL33" s="1195"/>
      <c r="AM33" s="1195"/>
      <c r="AN33" s="1196"/>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513</v>
      </c>
      <c r="AL34" s="1195"/>
      <c r="AM34" s="1195"/>
      <c r="AN34" s="1196"/>
      <c r="AO34" s="322" t="s">
        <v>496</v>
      </c>
      <c r="AP34" s="322" t="s">
        <v>496</v>
      </c>
      <c r="AQ34" s="323">
        <v>46</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514</v>
      </c>
      <c r="AL35" s="1195"/>
      <c r="AM35" s="1195"/>
      <c r="AN35" s="1196"/>
      <c r="AO35" s="322">
        <v>866981</v>
      </c>
      <c r="AP35" s="322">
        <v>8625</v>
      </c>
      <c r="AQ35" s="323">
        <v>6858</v>
      </c>
      <c r="AR35" s="324">
        <v>25.8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515</v>
      </c>
      <c r="AL36" s="1195"/>
      <c r="AM36" s="1195"/>
      <c r="AN36" s="1196"/>
      <c r="AO36" s="322">
        <v>191610</v>
      </c>
      <c r="AP36" s="322">
        <v>1906</v>
      </c>
      <c r="AQ36" s="323">
        <v>1328</v>
      </c>
      <c r="AR36" s="324">
        <v>43.5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516</v>
      </c>
      <c r="AL37" s="1195"/>
      <c r="AM37" s="1195"/>
      <c r="AN37" s="1196"/>
      <c r="AO37" s="322">
        <v>447036</v>
      </c>
      <c r="AP37" s="322">
        <v>4447</v>
      </c>
      <c r="AQ37" s="323">
        <v>918</v>
      </c>
      <c r="AR37" s="324">
        <v>384.4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517</v>
      </c>
      <c r="AL38" s="1198"/>
      <c r="AM38" s="1198"/>
      <c r="AN38" s="1199"/>
      <c r="AO38" s="325">
        <v>242</v>
      </c>
      <c r="AP38" s="325">
        <v>2</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518</v>
      </c>
      <c r="AL39" s="1198"/>
      <c r="AM39" s="1198"/>
      <c r="AN39" s="1199"/>
      <c r="AO39" s="322">
        <v>-828430</v>
      </c>
      <c r="AP39" s="322">
        <v>-8242</v>
      </c>
      <c r="AQ39" s="323">
        <v>-7068</v>
      </c>
      <c r="AR39" s="324">
        <v>16.600000000000001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519</v>
      </c>
      <c r="AL40" s="1195"/>
      <c r="AM40" s="1195"/>
      <c r="AN40" s="1196"/>
      <c r="AO40" s="322">
        <v>-2219815</v>
      </c>
      <c r="AP40" s="322">
        <v>-22084</v>
      </c>
      <c r="AQ40" s="323">
        <v>-26735</v>
      </c>
      <c r="AR40" s="324">
        <v>-17.399999999999999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1273322</v>
      </c>
      <c r="AP41" s="322">
        <v>12668</v>
      </c>
      <c r="AQ41" s="323">
        <v>8310</v>
      </c>
      <c r="AR41" s="324">
        <v>52.4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487</v>
      </c>
      <c r="AN49" s="1189" t="s">
        <v>523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1948825</v>
      </c>
      <c r="AN51" s="344">
        <v>19616</v>
      </c>
      <c r="AO51" s="345">
        <v>-13</v>
      </c>
      <c r="AP51" s="346">
        <v>50840</v>
      </c>
      <c r="AQ51" s="347">
        <v>16.899999999999999</v>
      </c>
      <c r="AR51" s="348">
        <v>-29.9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396217</v>
      </c>
      <c r="AN52" s="352">
        <v>3988</v>
      </c>
      <c r="AO52" s="353">
        <v>-74.5</v>
      </c>
      <c r="AP52" s="354">
        <v>25367</v>
      </c>
      <c r="AQ52" s="355">
        <v>9.1</v>
      </c>
      <c r="AR52" s="356">
        <v>-83.6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2096333</v>
      </c>
      <c r="AN53" s="344">
        <v>21060</v>
      </c>
      <c r="AO53" s="345">
        <v>7.4</v>
      </c>
      <c r="AP53" s="346">
        <v>53605</v>
      </c>
      <c r="AQ53" s="347">
        <v>5.4</v>
      </c>
      <c r="AR53" s="348">
        <v>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869120</v>
      </c>
      <c r="AN54" s="352">
        <v>8731</v>
      </c>
      <c r="AO54" s="353">
        <v>118.9</v>
      </c>
      <c r="AP54" s="354">
        <v>28343</v>
      </c>
      <c r="AQ54" s="355">
        <v>11.7</v>
      </c>
      <c r="AR54" s="356">
        <v>107.2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2351230</v>
      </c>
      <c r="AN55" s="344">
        <v>23537</v>
      </c>
      <c r="AO55" s="345">
        <v>11.8</v>
      </c>
      <c r="AP55" s="346">
        <v>44267</v>
      </c>
      <c r="AQ55" s="347">
        <v>-17.399999999999999</v>
      </c>
      <c r="AR55" s="348">
        <v>29.2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1207586</v>
      </c>
      <c r="AN56" s="352">
        <v>12089</v>
      </c>
      <c r="AO56" s="353">
        <v>38.5</v>
      </c>
      <c r="AP56" s="354">
        <v>26161</v>
      </c>
      <c r="AQ56" s="355">
        <v>-7.7</v>
      </c>
      <c r="AR56" s="356">
        <v>46.2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2763670</v>
      </c>
      <c r="AN57" s="344">
        <v>27585</v>
      </c>
      <c r="AO57" s="345">
        <v>17.2</v>
      </c>
      <c r="AP57" s="346">
        <v>40879</v>
      </c>
      <c r="AQ57" s="347">
        <v>-7.7</v>
      </c>
      <c r="AR57" s="348">
        <v>24.9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1347855</v>
      </c>
      <c r="AN58" s="352">
        <v>13453</v>
      </c>
      <c r="AO58" s="353">
        <v>11.3</v>
      </c>
      <c r="AP58" s="354">
        <v>24087</v>
      </c>
      <c r="AQ58" s="355">
        <v>-7.9</v>
      </c>
      <c r="AR58" s="356">
        <v>19.2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2847526</v>
      </c>
      <c r="AN59" s="344">
        <v>28329</v>
      </c>
      <c r="AO59" s="345">
        <v>2.7</v>
      </c>
      <c r="AP59" s="346">
        <v>42651</v>
      </c>
      <c r="AQ59" s="347">
        <v>4.3</v>
      </c>
      <c r="AR59" s="348">
        <v>-1.6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1412822</v>
      </c>
      <c r="AN60" s="352">
        <v>14055</v>
      </c>
      <c r="AO60" s="353">
        <v>4.5</v>
      </c>
      <c r="AP60" s="354">
        <v>22675</v>
      </c>
      <c r="AQ60" s="355">
        <v>-5.9</v>
      </c>
      <c r="AR60" s="356">
        <v>10.4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2401517</v>
      </c>
      <c r="AN61" s="359">
        <v>24025</v>
      </c>
      <c r="AO61" s="360">
        <v>5.2</v>
      </c>
      <c r="AP61" s="361">
        <v>46448</v>
      </c>
      <c r="AQ61" s="362">
        <v>0.3</v>
      </c>
      <c r="AR61" s="348">
        <v>4.9000000000000004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1046720</v>
      </c>
      <c r="AN62" s="352">
        <v>10463</v>
      </c>
      <c r="AO62" s="353">
        <v>19.7</v>
      </c>
      <c r="AP62" s="354">
        <v>25327</v>
      </c>
      <c r="AQ62" s="355">
        <v>-0.1</v>
      </c>
      <c r="AR62" s="356">
        <v>19.8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6PsMS3vZvh5loZYkbV8Hycit5rQjPJ3MK576p0KBE7BAEUsEJX6QW03ewjq1fRzN2a9LBffwBWJa28lUudSkA==" saltValue="E4srDx7IEkmJgla+vmBT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Q3BXJWnxL6rjs8OrrZtlUmUvJWSJaqwdjzAQqItkRvoV+Ik5prxdyj6EKINCtBLqgAsDWwEq0XVv7JQDa1p0g==" saltValue="LrDsR7cSuG/CMpUpBfQq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Xs/7CiT2cRtJZdAGPL8Jw1LbMSDMWd4mBcuL9EDOBKPudY5zBdw3cJpq/rGxApsw3xS6z6iDQ7Oz8b0nQFIjg==" saltValue="ewFSE+YwOhmsv02hCqK+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3.98</v>
      </c>
      <c r="G47" s="12">
        <v>4.45</v>
      </c>
      <c r="H47" s="12">
        <v>6.58</v>
      </c>
      <c r="I47" s="12">
        <v>6.7</v>
      </c>
      <c r="J47" s="13">
        <v>8</v>
      </c>
    </row>
    <row r="48" spans="2:10" ht="57.75" customHeight="1" x14ac:dyDescent="0.15">
      <c r="B48" s="14"/>
      <c r="C48" s="1214" t="s">
        <v>4</v>
      </c>
      <c r="D48" s="1214"/>
      <c r="E48" s="1215"/>
      <c r="F48" s="15">
        <v>5.0599999999999996</v>
      </c>
      <c r="G48" s="16">
        <v>5.15</v>
      </c>
      <c r="H48" s="16">
        <v>5.38</v>
      </c>
      <c r="I48" s="16">
        <v>4.6100000000000003</v>
      </c>
      <c r="J48" s="17">
        <v>4.83</v>
      </c>
    </row>
    <row r="49" spans="2:10" ht="57.75" customHeight="1" thickBot="1" x14ac:dyDescent="0.2">
      <c r="B49" s="18"/>
      <c r="C49" s="1216" t="s">
        <v>5</v>
      </c>
      <c r="D49" s="1216"/>
      <c r="E49" s="1217"/>
      <c r="F49" s="19">
        <v>1.98</v>
      </c>
      <c r="G49" s="20">
        <v>0.47</v>
      </c>
      <c r="H49" s="20">
        <v>2.48</v>
      </c>
      <c r="I49" s="20" t="s">
        <v>544</v>
      </c>
      <c r="J49" s="21">
        <v>1.59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bJirX9phKZOmV++HVZXj+Gk1dLBbfSmN9ksCNIqqB1QTHtt7aB3xlr58oZSwO0iTIc+O9EJS6w8CnwYctdygQ==" saltValue="JcoCVT6fIoJO39XORbKF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2019-11-05T05:52:47Z</cp:lastPrinted>
  <dcterms:created xsi:type="dcterms:W3CDTF">2019-02-14T02:30:22Z</dcterms:created>
  <dcterms:modified xsi:type="dcterms:W3CDTF">2019-11-05T08:05:13Z</dcterms:modified>
</cp:coreProperties>
</file>