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W38" i="10" s="1"/>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<sst xmlns="http://schemas.openxmlformats.org/spreadsheetml/2006/main" count="1033" uniqueCount="601">
  <si>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</si>
  <si>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</si>
  <si>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</si>
  <si>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</si>
  <si>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</si>
  <si>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</si>
  <si>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</si>
  <si>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</si>
  <si>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</si>
  <si>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</si>
  <si>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</si>
  <si>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</si>
  <si>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</si>
  <si>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</si>
  <si>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</si>
  <si>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</si>
  <si>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</si>
  <si>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</si>
  <si>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</si>
  <si>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</si>
  <si>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</si>
  <si>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</si>
  <si>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</si>
  <si>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</si>
  <si>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</si>
  <si>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</si>
  <si>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</si>
  <si>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</si>
  <si>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</si>
  <si>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</si>
  <si>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</si>
  <si>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</si>
  <si>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</si>
  <si>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</si>
  <si>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</si>
  <si>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</si>
  <si>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</si>
  <si>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</si>
  <si>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</si>
  <si>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</si>
  <si>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</si>
  <si>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</si>
  <si>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</si>
  <si>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</si>
  <si>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</si>
  <si>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</si>
  <si>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</si>
  <si>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</si>
  <si>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</si>
  <si>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</si>
  <si>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</si>
  <si>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</si>
  <si>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</si>
  <si>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</si>
  <si>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</si>
  <si>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</si>
  <si>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</si>
  <si>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</si>
  <si>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</si>
  <si>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</si>
  <si>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</si>
  <si>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</si>
  <si>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</si>
  <si>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</si>
  <si>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</si>
  <si>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</si>
  <si>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</si>
  <si>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</si>
  <si>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</si>
  <si>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</si>
  <si>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</si>
  <si>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</si>
  <si>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</si>
  <si>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</si>
  <si>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</si>
  <si>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</si>
  <si>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</si>
  <si>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</si>
  <si>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</si>
  <si>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</si>
  <si>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</si>
  <si>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</si>
  <si>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</si>
  <si>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</si>
  <si>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</si>
  <si>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</si>
  <si>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</si>
  <si>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</si>
  <si>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</si>
  <si>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</si>
  <si>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</si>
  <si>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</si>
  <si>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</si>
  <si>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</si>
  <si>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</si>
  <si>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</si>
  <si>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</si>
  <si>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</si>
  <si>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</si>
  <si>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</si>
  <si>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</si>
  <si>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</si>
  <si>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</si>
  <si>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</si>
  <si>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</si>
  <si>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</si>
  <si>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</si>
  <si>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</si>
  <si>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</si>
  <si>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</si>
  <si>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</si>
  <si>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</si>
  <si>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</si>
  <si>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</si>
  <si>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</si>
  <si>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</si>
  <si>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</si>
  <si>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</si>
  <si>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</si>
  <si>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</si>
  <si>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</si>
  <si>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</si>
  <si>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</si>
  <si>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</si>
  <si>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</si>
  <si>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</si>
  <si>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</si>
  <si>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</si>
  <si>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</si>
  <si>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</si>
  <si>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</si>
  <si>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</si>
  <si>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</si>
  <si>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</si>
  <si>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</si>
  <si>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</si>
  <si>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</si>
  <si>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</si>
  <si>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</si>
  <si>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</si>
  <si>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</si>
  <si>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</si>
  <si>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</si>
  <si>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</si>
  <si>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</si>
  <si>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</si>
  <si>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</si>
  <si>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</si>
  <si>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</si>
  <si>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</si>
  <si>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</si>
  <si>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</si>
  <si>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</si>
  <si>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</si>
  <si>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</si>
  <si>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</si>
  <si>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</si>
  <si>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</si>
  <si>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</si>
  <si>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</si>
  <si>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</si>
  <si>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</si>
  <si>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</si>
  <si>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</si>
  <si>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</si>
  <si>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</si>
  <si>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</si>
  <si>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</si>
  <si>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</si>
  <si>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</si>
  <si>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</si>
  <si>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</si>
  <si>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</si>
  <si>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</si>
  <si>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</si>
  <si>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</si>
  <si>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</si>
  <si>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</si>
  <si>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</si>
  <si>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</si>
  <si>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</si>
  <si>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</si>
  <si>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</si>
  <si>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</si>
  <si>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</si>
  <si>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</si>
  <si>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</si>
  <si>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</si>
  <si>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</si>
  <si>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</si>
  <si>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</si>
  <si>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</si>
  <si>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</si>
  <si>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</si>
  <si>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</si>
  <si>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</si>
  <si>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</si>
  <si>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</si>
  <si>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</si>
  <si>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</si>
  <si>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</si>
  <si>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</si>
  <si>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</si>
  <si>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</si>
  <si>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</si>
  <si>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</si>
  <si>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</si>
  <si>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</si>
  <si>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</si>
  <si>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</si>
  <si>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</si>
  <si>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</si>
  <si>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</si>
  <si>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</si>
  <si>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</si>
  <si>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</si>
  <si>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神奈川県伊勢原市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</si>
  <si>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</si>
  <si>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</si>
  <si>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</si>
  <si>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</si>
  <si>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</si>
  <si>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</si>
  <si>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</si>
  <si>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</si>
  <si>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</si>
  <si>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</si>
  <si>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</si>
  <si>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</si>
  <si>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</si>
  <si>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</si>
  <si>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</si>
  <si>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</si>
  <si>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</si>
  <si>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</si>
  <si>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</si>
  <si>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</si>
  <si>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</si>
  <si>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</si>
  <si>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</si>
  <si>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</si>
  <si>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</si>
  <si>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</si>
  <si>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</si>
  <si>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</si>
  <si>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</si>
  <si>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</si>
  <si>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</si>
  <si>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</si>
  <si>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</si>
  <si>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</si>
  <si>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</si>
  <si>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</si>
  <si>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</si>
  <si>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</si>
  <si>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</si>
  <si>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</si>
  <si>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</si>
  <si>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</si>
  <si>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</si>
  <si>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</si>
  <si>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</si>
  <si>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</si>
  <si>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</si>
  <si>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</si>
  <si>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</si>
  <si>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</si>
  <si>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</si>
  <si>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</si>
  <si>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</si>
  <si>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</si>
  <si>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</si>
  <si>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</si>
  <si>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</si>
  <si>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</si>
  <si>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</si>
  <si>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</si>
  <si>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</si>
  <si>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</si>
  <si>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</si>
  <si>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</si>
  <si>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</si>
  <si>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</si>
  <si>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</si>
  <si>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</si>
  <si>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</si>
  <si>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</si>
  <si>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</si>
  <si>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</si>
  <si>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</si>
  <si>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</si>
  <si>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</si>
  <si>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</si>
  <si>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</si>
  <si>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</si>
  <si>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</si>
  <si>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</si>
  <si>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</si>
  <si>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</si>
  <si>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</si>
  <si>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</si>
  <si>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</si>
  <si>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</si>
  <si>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</si>
  <si>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</si>
  <si>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</si>
  <si>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</si>
  <si>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</si>
  <si>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</si>
  <si>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</si>
  <si>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</si>
  <si>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</si>
  <si>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</si>
  <si>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</si>
  <si>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</si>
  <si>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</si>
  <si>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</si>
  <si>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</si>
  <si>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</si>
  <si>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</si>
  <si>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</si>
  <si>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</si>
  <si>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</si>
  <si>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</si>
  <si>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</si>
  <si>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</si>
  <si>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</si>
  <si>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</si>
  <si>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</si>
  <si>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</si>
  <si>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</si>
  <si>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</si>
  <si>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</si>
  <si>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</si>
  <si>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</si>
  <si>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</si>
  <si>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</si>
  <si>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</si>
  <si>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</si>
  <si>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</si>
  <si>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</si>
  <si>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</si>
  <si>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</si>
  <si>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</si>
  <si>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</si>
  <si>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</si>
  <si>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</si>
  <si>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</si>
  <si>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</si>
  <si>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</si>
  <si>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</si>
  <si>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</si>
  <si>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</si>
  <si>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</si>
  <si>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</si>
  <si>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</si>
  <si>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</si>
  <si>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</si>
  <si>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</si>
  <si>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</si>
  <si>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</si>
  <si>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</si>
  <si>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</si>
  <si>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</si>
  <si>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</si>
  <si>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</si>
  <si>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</si>
  <si>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</si>
  <si>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</si>
  <si>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神奈川県伊勢原市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</si>
  <si>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</si>
  <si>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</si>
  <si>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</si>
  <si>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</si>
  <si>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</si>
  <si>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</si>
  <si>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</si>
  <si>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</si>
  <si>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</si>
  <si>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</si>
  <si>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</si>
  <si>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</si>
  <si>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</si>
  <si>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</si>
  <si>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</si>
  <si>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</si>
  <si>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</si>
  <si>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</si>
  <si>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</si>
  <si>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</si>
  <si>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</si>
  <si>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</si>
  <si>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</si>
  <si>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</si>
  <si>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</si>
  <si>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</si>
  <si>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</si>
  <si>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</si>
  <si>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</si>
  <si>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</si>
  <si>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</si>
  <si>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</si>
  <si>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</si>
  <si>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</si>
  <si>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</si>
  <si>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</si>
  <si>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</si>
  <si>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</si>
  <si>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</si>
  <si>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</si>
  <si>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</si>
  <si>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</si>
  <si>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</si>
  <si>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</si>
  <si>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</si>
  <si>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</si>
  <si>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</si>
  <si>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</si>
  <si>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</si>
  <si>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</si>
  <si>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</si>
  <si>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</si>
  <si>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</si>
  <si>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</si>
  <si>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</si>
  <si>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</si>
  <si>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</si>
  <si>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</si>
  <si>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</si>
  <si>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</si>
  <si>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</si>
  <si>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</si>
  <si>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</si>
  <si>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</si>
  <si>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</si>
  <si>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</si>
  <si>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</si>
  <si>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</si>
  <si>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</si>
  <si>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</si>
  <si>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</si>
  <si>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</si>
  <si>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</si>
  <si>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</si>
  <si>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</si>
  <si>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</si>
  <si>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</si>
  <si>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</si>
  <si>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</si>
  <si>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</si>
  <si>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</si>
  <si>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</si>
  <si>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</si>
  <si>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</si>
  <si>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</si>
  <si>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</si>
  <si>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</si>
  <si>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</si>
  <si>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</si>
  <si>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</si>
  <si>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</si>
  <si>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</si>
  <si>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</si>
  <si>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</si>
  <si>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</si>
  <si>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</si>
  <si>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</si>
  <si>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</si>
  <si>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</si>
  <si>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</si>
  <si>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</si>
  <si>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</si>
  <si>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</si>
  <si>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</si>
  <si>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</si>
  <si>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</si>
  <si>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</si>
  <si>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</si>
  <si>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</si>
  <si>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</si>
  <si>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</si>
  <si>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</si>
  <si>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</si>
  <si>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</si>
  <si>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</si>
  <si>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</si>
  <si>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</si>
  <si>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</si>
  <si>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</si>
  <si>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</si>
  <si>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</si>
  <si>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</si>
  <si>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</si>
  <si>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</si>
  <si>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</si>
  <si>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</si>
  <si>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</si>
  <si>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</si>
  <si>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</si>
  <si>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</si>
  <si>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</si>
  <si>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</si>
  <si>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</si>
  <si>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</si>
  <si>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</si>
  <si>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</si>
  <si>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</si>
  <si>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</si>
  <si>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</si>
  <si>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</si>
  <si>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</si>
  <si>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</si>
  <si>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</si>
  <si>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</si>
  <si>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</si>
  <si>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</si>
  <si>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</si>
  <si>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</si>
  <si>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</si>
  <si>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</si>
  <si>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</si>
  <si>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</si>
  <si>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</si>
  <si>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</si>
  <si>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</si>
  <si>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</si>
  <si>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</si>
  <si>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</si>
  <si>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</si>
  <si>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</si>
  <si>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</si>
  <si>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</si>
  <si>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</si>
  <si>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</si>
  <si>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</si>
  <si>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</si>
  <si>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</si>
  <si>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</si>
  <si>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</si>
  <si>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</si>
  <si>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</si>
  <si>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</si>
  <si>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</si>
  <si>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</si>
  <si>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</si>
  <si>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</si>
  <si>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</si>
  <si>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</si>
  <si>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</si>
  <si>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</si>
  <si>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</si>
  <si>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</si>
  <si>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</si>
  <si>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</si>
  <si>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</si>
  <si>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</si>
  <si>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</si>
  <si>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</si>
  <si>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</si>
  <si>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</si>
  <si>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</si>
  <si>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</si>
  <si>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</si>
  <si>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</si>
  <si>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</si>
  <si>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</si>
  <si>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</si>
  <si>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</si>
  <si>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</si>
  <si>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</si>
  <si>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</si>
  <si>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</si>
  <si>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</si>
  <si>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2.12</t>
  </si>
  <si>
    <t>一般会計</t>
  </si>
  <si>
    <t>公共下水道事業会計</t>
  </si>
  <si>
    <t>介護保険事業特別会計</t>
  </si>
  <si>
    <t>国民健康保険事業特別会計</t>
  </si>
  <si>
    <t>後期高齢者医療事業特別会計</t>
  </si>
  <si>
    <t>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</si>
  <si>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</si>
  <si>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</si>
  <si>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</si>
  <si>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</si>
  <si>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</si>
  <si>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</si>
  <si>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</si>
  <si>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</si>
  <si>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</si>
  <si>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</si>
  <si>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ガワ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</si>
  <si>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</si>
  <si>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</si>
  <si>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</si>
  <si>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伊勢原市土地開発公社</t>
    <rPh sb="0" eb="4">
      <t>イセハラシ</t>
    </rPh>
    <rPh sb="4" eb="6">
      <t>トチ</t>
    </rPh>
    <rPh sb="6" eb="8">
      <t>カイハツ</t>
    </rPh>
    <rPh sb="8" eb="10">
      <t>コウシャ</t>
    </rPh>
    <phoneticPr fontId="2"/>
  </si>
  <si>
    <t>(一財)伊勢原市事業公社</t>
    <rPh sb="1" eb="3">
      <t>イチザイ</t>
    </rPh>
    <rPh sb="4" eb="8">
      <t>イセハラシ</t>
    </rPh>
    <rPh sb="8" eb="10">
      <t>ジギョウ</t>
    </rPh>
    <rPh sb="10" eb="12">
      <t>コウシャ</t>
    </rPh>
    <phoneticPr fontId="2"/>
  </si>
  <si>
    <t>伊勢原市終末処理場周辺整備基金</t>
    <rPh sb="0" eb="4">
      <t>イセハラシ</t>
    </rPh>
    <rPh sb="4" eb="15">
      <t>シュウマツショリジョウシュウヘンセイビキキン</t>
    </rPh>
    <phoneticPr fontId="5"/>
  </si>
  <si>
    <t>伊勢原市福祉のいずみ基金</t>
    <rPh sb="0" eb="4">
      <t>イセハラシ</t>
    </rPh>
    <rPh sb="4" eb="6">
      <t>フクシ</t>
    </rPh>
    <rPh sb="10" eb="12">
      <t>キキン</t>
    </rPh>
    <phoneticPr fontId="2"/>
  </si>
  <si>
    <t>伊勢原市まちづくり市民ファンド寄附金積立基金</t>
    <rPh sb="0" eb="3">
      <t>イセハラ</t>
    </rPh>
    <rPh sb="3" eb="4">
      <t>シ</t>
    </rPh>
    <rPh sb="9" eb="18">
      <t>シミンファンドキフキン</t>
    </rPh>
    <rPh sb="18" eb="22">
      <t>ツミタテキキン</t>
    </rPh>
    <phoneticPr fontId="2"/>
  </si>
  <si>
    <t>伊勢原市市街地再開発基金</t>
    <rPh sb="0" eb="4">
      <t>イセハラシ</t>
    </rPh>
    <rPh sb="4" eb="7">
      <t>シガイチ</t>
    </rPh>
    <rPh sb="7" eb="10">
      <t>サイカイハツ</t>
    </rPh>
    <rPh sb="10" eb="1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</si>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</sst>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277D-47E6-B5CB-1A8D1C148C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22497</c:v>
                </c:pt>
                <c:pt idx="1">
                  <c:v>40790</c:v>
                </c:pt>
                <c:pt idx="2">
                  <c:v>26914</c:v>
                </c:pt>
                <c:pt idx="3">
                  <c:v>19737</c:v>
                </c:pt>
                <c:pt idx="4">
                  <c:v>19445</c:v>
                </c:pt>
              </c:numCache>
            </c:numRef>
          </c:val>
          <c:smooth val="0"/>
          <c:extLst>
            <c:ext xmlns:c16="http://schemas.microsoft.com/office/drawing/2014/chart" uri="{C3380CC4-5D6E-409C-BE32-E72D297353CC}">
              <c16:uniqueId val="{00000001-277D-47E6-B5CB-1A8D1C148C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4.9000000000000004</c:v>
                </c:pt>
                <c:pt idx="1">
                  <c:v>3.51</c:v>
                </c:pt>
                <c:pt idx="2">
                  <c:v>6</c:v>
                </c:pt>
                <c:pt idx="3">
                  <c:v>11.69</c:v>
                </c:pt>
                <c:pt idx="4">
                  <c:v>9.4499999999999993</c:v>
                </c:pt>
              </c:numCache>
            </c:numRef>
          </c:val>
          <c:extLst>
            <c:ext xmlns:c16="http://schemas.microsoft.com/office/drawing/2014/chart" uri="{C3380CC4-5D6E-409C-BE32-E72D297353CC}">
              <c16:uniqueId val="{00000000-6C3E-437A-B419-3727BFB6E7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8.6300000000000008</c:v>
                </c:pt>
                <c:pt idx="1">
                  <c:v>7.88</c:v>
                </c:pt>
                <c:pt idx="2">
                  <c:v>5.78</c:v>
                </c:pt>
                <c:pt idx="3">
                  <c:v>8.27</c:v>
                </c:pt>
                <c:pt idx="4">
                  <c:v>11.36</c:v>
                </c:pt>
              </c:numCache>
            </c:numRef>
          </c:val>
          <c:extLst>
            <c:ext xmlns:c16="http://schemas.microsoft.com/office/drawing/2014/chart" uri="{C3380CC4-5D6E-409C-BE32-E72D297353CC}">
              <c16:uniqueId val="{00000001-6C3E-437A-B419-3727BFB6E7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-2.12</c:v>
                </c:pt>
                <c:pt idx="2">
                  <c:v>0.55000000000000004</c:v>
                </c:pt>
                <c:pt idx="3">
                  <c:v>8.8000000000000007</c:v>
                </c:pt>
                <c:pt idx="4">
                  <c:v>0.48</c:v>
                </c:pt>
              </c:numCache>
            </c:numRef>
          </c:val>
          <c:smooth val="0"/>
          <c:extLst>
            <c:ext xmlns:c16="http://schemas.microsoft.com/office/drawing/2014/chart" uri="{C3380CC4-5D6E-409C-BE32-E72D297353CC}">
              <c16:uniqueId val="{00000002-6C3E-437A-B419-3727BFB6E7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2.62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72-4DA7-B367-BA47EEB1CB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72-4DA7-B367-BA47EEB1CB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72-4DA7-B367-BA47EEB1CB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72-4DA7-B367-BA47EEB1CB68}"/>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72-4DA7-B367-BA47EEB1CB6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0.24</c:v>
                </c:pt>
              </c:numCache>
            </c:numRef>
          </c:val>
          <c:extLst>
            <c:ext xmlns:c16="http://schemas.microsoft.com/office/drawing/2014/chart" uri="{C3380CC4-5D6E-409C-BE32-E72D297353CC}">
              <c16:uniqueId val="{00000005-8072-4DA7-B367-BA47EEB1CB6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1.23</c:v>
                </c:pt>
                <c:pt idx="2">
                  <c:v>#N/A</c:v>
                </c:pt>
                <c:pt idx="3">
                  <c:v>0.72</c:v>
                </c:pt>
                <c:pt idx="4">
                  <c:v>#N/A</c:v>
                </c:pt>
                <c:pt idx="5">
                  <c:v>1.1100000000000001</c:v>
                </c:pt>
                <c:pt idx="6">
                  <c:v>#N/A</c:v>
                </c:pt>
                <c:pt idx="7">
                  <c:v>0.88</c:v>
                </c:pt>
                <c:pt idx="8">
                  <c:v>#N/A</c:v>
                </c:pt>
                <c:pt idx="9">
                  <c:v>0.69</c:v>
                </c:pt>
              </c:numCache>
            </c:numRef>
          </c:val>
          <c:extLst>
            <c:ext xmlns:c16="http://schemas.microsoft.com/office/drawing/2014/chart" uri="{C3380CC4-5D6E-409C-BE32-E72D297353CC}">
              <c16:uniqueId val="{00000006-8072-4DA7-B367-BA47EEB1CB6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1.68</c:v>
                </c:pt>
                <c:pt idx="2">
                  <c:v>#N/A</c:v>
                </c:pt>
                <c:pt idx="3">
                  <c:v>0.56000000000000005</c:v>
                </c:pt>
                <c:pt idx="4">
                  <c:v>#N/A</c:v>
                </c:pt>
                <c:pt idx="5">
                  <c:v>0.74</c:v>
                </c:pt>
                <c:pt idx="6">
                  <c:v>#N/A</c:v>
                </c:pt>
                <c:pt idx="7">
                  <c:v>1.37</c:v>
                </c:pt>
                <c:pt idx="8">
                  <c:v>#N/A</c:v>
                </c:pt>
                <c:pt idx="9">
                  <c:v>1.85</c:v>
                </c:pt>
              </c:numCache>
            </c:numRef>
          </c:val>
          <c:extLst>
            <c:ext xmlns:c16="http://schemas.microsoft.com/office/drawing/2014/chart" uri="{C3380CC4-5D6E-409C-BE32-E72D297353CC}">
              <c16:uniqueId val="{00000007-8072-4DA7-B367-BA47EEB1CB68}"/>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3.64</c:v>
                </c:pt>
                <c:pt idx="4">
                  <c:v>#N/A</c:v>
                </c:pt>
                <c:pt idx="5">
                  <c:v>2.58</c:v>
                </c:pt>
                <c:pt idx="6">
                  <c:v>#N/A</c:v>
                </c:pt>
                <c:pt idx="7">
                  <c:v>2.66</c:v>
                </c:pt>
                <c:pt idx="8">
                  <c:v>#N/A</c:v>
                </c:pt>
                <c:pt idx="9">
                  <c:v>3.1</c:v>
                </c:pt>
              </c:numCache>
            </c:numRef>
          </c:val>
          <c:extLst>
            <c:ext xmlns:c16="http://schemas.microsoft.com/office/drawing/2014/chart" uri="{C3380CC4-5D6E-409C-BE32-E72D297353CC}">
              <c16:uniqueId val="{00000008-8072-4DA7-B367-BA47EEB1CB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4.9000000000000004</c:v>
                </c:pt>
                <c:pt idx="2">
                  <c:v>#N/A</c:v>
                </c:pt>
                <c:pt idx="3">
                  <c:v>3.51</c:v>
                </c:pt>
                <c:pt idx="4">
                  <c:v>#N/A</c:v>
                </c:pt>
                <c:pt idx="5">
                  <c:v>6</c:v>
                </c:pt>
                <c:pt idx="6">
                  <c:v>#N/A</c:v>
                </c:pt>
                <c:pt idx="7">
                  <c:v>11.69</c:v>
                </c:pt>
                <c:pt idx="8">
                  <c:v>#N/A</c:v>
                </c:pt>
                <c:pt idx="9">
                  <c:v>9.4499999999999993</c:v>
                </c:pt>
              </c:numCache>
            </c:numRef>
          </c:val>
          <c:extLst>
            <c:ext xmlns:c16="http://schemas.microsoft.com/office/drawing/2014/chart" uri="{C3380CC4-5D6E-409C-BE32-E72D297353CC}">
              <c16:uniqueId val="{00000009-8072-4DA7-B367-BA47EEB1CB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3063</c:v>
                </c:pt>
                <c:pt idx="5">
                  <c:v>2784</c:v>
                </c:pt>
                <c:pt idx="8">
                  <c:v>2661</c:v>
                </c:pt>
                <c:pt idx="11">
                  <c:v>2602</c:v>
                </c:pt>
                <c:pt idx="14">
                  <c:v>2573</c:v>
                </c:pt>
              </c:numCache>
            </c:numRef>
          </c:val>
          <c:extLst>
            <c:ext xmlns:c16="http://schemas.microsoft.com/office/drawing/2014/chart" uri="{C3380CC4-5D6E-409C-BE32-E72D297353CC}">
              <c16:uniqueId val="{00000000-C5DD-423C-BE68-8F03F29DCA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C5DD-423C-BE68-8F03F29DCA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442</c:v>
                </c:pt>
                <c:pt idx="3">
                  <c:v>438</c:v>
                </c:pt>
                <c:pt idx="6">
                  <c:v>453</c:v>
                </c:pt>
                <c:pt idx="9">
                  <c:v>449</c:v>
                </c:pt>
                <c:pt idx="12">
                  <c:v>444</c:v>
                </c:pt>
              </c:numCache>
            </c:numRef>
          </c:val>
          <c:extLst>
            <c:ext xmlns:c16="http://schemas.microsoft.com/office/drawing/2014/chart" uri="{C3380CC4-5D6E-409C-BE32-E72D297353CC}">
              <c16:uniqueId val="{00000002-C5DD-423C-BE68-8F03F29DCA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193</c:v>
                </c:pt>
                <c:pt idx="3">
                  <c:v>204</c:v>
                </c:pt>
                <c:pt idx="6">
                  <c:v>246</c:v>
                </c:pt>
                <c:pt idx="9">
                  <c:v>260</c:v>
                </c:pt>
                <c:pt idx="12">
                  <c:v>268</c:v>
                </c:pt>
              </c:numCache>
            </c:numRef>
          </c:val>
          <c:extLst>
            <c:ext xmlns:c16="http://schemas.microsoft.com/office/drawing/2014/chart" uri="{C3380CC4-5D6E-409C-BE32-E72D297353CC}">
              <c16:uniqueId val="{00000003-C5DD-423C-BE68-8F03F29DCA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805</c:v>
                </c:pt>
                <c:pt idx="3">
                  <c:v>719</c:v>
                </c:pt>
                <c:pt idx="6">
                  <c:v>590</c:v>
                </c:pt>
                <c:pt idx="9">
                  <c:v>500</c:v>
                </c:pt>
                <c:pt idx="12">
                  <c:v>542</c:v>
                </c:pt>
              </c:numCache>
            </c:numRef>
          </c:val>
          <c:extLst>
            <c:ext xmlns:c16="http://schemas.microsoft.com/office/drawing/2014/chart" uri="{C3380CC4-5D6E-409C-BE32-E72D297353CC}">
              <c16:uniqueId val="{00000004-C5DD-423C-BE68-8F03F29DCA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DD-423C-BE68-8F03F29DCA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DD-423C-BE68-8F03F29DCA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2798</c:v>
                </c:pt>
                <c:pt idx="3">
                  <c:v>2795</c:v>
                </c:pt>
                <c:pt idx="6">
                  <c:v>2667</c:v>
                </c:pt>
                <c:pt idx="9">
                  <c:v>2799</c:v>
                </c:pt>
                <c:pt idx="12">
                  <c:v>2892</c:v>
                </c:pt>
              </c:numCache>
            </c:numRef>
          </c:val>
          <c:extLst>
            <c:ext xmlns:c16="http://schemas.microsoft.com/office/drawing/2014/chart" uri="{C3380CC4-5D6E-409C-BE32-E72D297353CC}">
              <c16:uniqueId val="{00000007-C5DD-423C-BE68-8F03F29DCA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1175</c:v>
                </c:pt>
                <c:pt idx="2">
                  <c:v>#N/A</c:v>
                </c:pt>
                <c:pt idx="3">
                  <c:v>#N/A</c:v>
                </c:pt>
                <c:pt idx="4">
                  <c:v>1372</c:v>
                </c:pt>
                <c:pt idx="5">
                  <c:v>#N/A</c:v>
                </c:pt>
                <c:pt idx="6">
                  <c:v>#N/A</c:v>
                </c:pt>
                <c:pt idx="7">
                  <c:v>1296</c:v>
                </c:pt>
                <c:pt idx="8">
                  <c:v>#N/A</c:v>
                </c:pt>
                <c:pt idx="9">
                  <c:v>#N/A</c:v>
                </c:pt>
                <c:pt idx="10">
                  <c:v>1407</c:v>
                </c:pt>
                <c:pt idx="11">
                  <c:v>#N/A</c:v>
                </c:pt>
                <c:pt idx="12">
                  <c:v>#N/A</c:v>
                </c:pt>
                <c:pt idx="13">
                  <c:v>1573</c:v>
                </c:pt>
                <c:pt idx="14">
                  <c:v>#N/A</c:v>
                </c:pt>
              </c:numCache>
            </c:numRef>
          </c:val>
          <c:smooth val="0"/>
          <c:extLst>
            <c:ext xmlns:c16="http://schemas.microsoft.com/office/drawing/2014/chart" uri="{C3380CC4-5D6E-409C-BE32-E72D297353CC}">
              <c16:uniqueId val="{00000008-C5DD-423C-BE68-8F03F29DCA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23484</c:v>
                </c:pt>
                <c:pt idx="5">
                  <c:v>22474</c:v>
                </c:pt>
                <c:pt idx="8">
                  <c:v>21620</c:v>
                </c:pt>
                <c:pt idx="11">
                  <c:v>21332</c:v>
                </c:pt>
                <c:pt idx="14">
                  <c:v>20217</c:v>
                </c:pt>
              </c:numCache>
            </c:numRef>
          </c:val>
          <c:extLst>
            <c:ext xmlns:c16="http://schemas.microsoft.com/office/drawing/2014/chart" uri="{C3380CC4-5D6E-409C-BE32-E72D297353CC}">
              <c16:uniqueId val="{00000000-7067-4798-A74B-F4550CB04B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6208</c:v>
                </c:pt>
                <c:pt idx="5">
                  <c:v>6695</c:v>
                </c:pt>
                <c:pt idx="8">
                  <c:v>6818</c:v>
                </c:pt>
                <c:pt idx="11">
                  <c:v>6756</c:v>
                </c:pt>
                <c:pt idx="14">
                  <c:v>6086</c:v>
                </c:pt>
              </c:numCache>
            </c:numRef>
          </c:val>
          <c:extLst>
            <c:ext xmlns:c16="http://schemas.microsoft.com/office/drawing/2014/chart" uri="{C3380CC4-5D6E-409C-BE32-E72D297353CC}">
              <c16:uniqueId val="{00000001-7067-4798-A74B-F4550CB04B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3953</c:v>
                </c:pt>
                <c:pt idx="5">
                  <c:v>3638</c:v>
                </c:pt>
                <c:pt idx="8">
                  <c:v>2994</c:v>
                </c:pt>
                <c:pt idx="11">
                  <c:v>3515</c:v>
                </c:pt>
                <c:pt idx="14">
                  <c:v>3839</c:v>
                </c:pt>
              </c:numCache>
            </c:numRef>
          </c:val>
          <c:extLst>
            <c:ext xmlns:c16="http://schemas.microsoft.com/office/drawing/2014/chart" uri="{C3380CC4-5D6E-409C-BE32-E72D297353CC}">
              <c16:uniqueId val="{00000002-7067-4798-A74B-F4550CB04B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67-4798-A74B-F4550CB04B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67-4798-A74B-F4550CB04B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216</c:v>
                </c:pt>
                <c:pt idx="3">
                  <c:v>187</c:v>
                </c:pt>
                <c:pt idx="6">
                  <c:v>157</c:v>
                </c:pt>
                <c:pt idx="9">
                  <c:v>128</c:v>
                </c:pt>
                <c:pt idx="12">
                  <c:v>99</c:v>
                </c:pt>
              </c:numCache>
            </c:numRef>
          </c:val>
          <c:extLst>
            <c:ext xmlns:c16="http://schemas.microsoft.com/office/drawing/2014/chart" uri="{C3380CC4-5D6E-409C-BE32-E72D297353CC}">
              <c16:uniqueId val="{00000005-7067-4798-A74B-F4550CB04B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2688</c:v>
                </c:pt>
                <c:pt idx="3">
                  <c:v>2915</c:v>
                </c:pt>
                <c:pt idx="6">
                  <c:v>3039</c:v>
                </c:pt>
                <c:pt idx="9">
                  <c:v>3412</c:v>
                </c:pt>
                <c:pt idx="12">
                  <c:v>2952</c:v>
                </c:pt>
              </c:numCache>
            </c:numRef>
          </c:val>
          <c:extLst>
            <c:ext xmlns:c16="http://schemas.microsoft.com/office/drawing/2014/chart" uri="{C3380CC4-5D6E-409C-BE32-E72D297353CC}">
              <c16:uniqueId val="{00000006-7067-4798-A74B-F4550CB04B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2298</c:v>
                </c:pt>
                <c:pt idx="3">
                  <c:v>2113</c:v>
                </c:pt>
                <c:pt idx="6">
                  <c:v>1901</c:v>
                </c:pt>
                <c:pt idx="9">
                  <c:v>1661</c:v>
                </c:pt>
                <c:pt idx="12">
                  <c:v>1409</c:v>
                </c:pt>
              </c:numCache>
            </c:numRef>
          </c:val>
          <c:extLst>
            <c:ext xmlns:c16="http://schemas.microsoft.com/office/drawing/2014/chart" uri="{C3380CC4-5D6E-409C-BE32-E72D297353CC}">
              <c16:uniqueId val="{00000007-7067-4798-A74B-F4550CB04B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11200</c:v>
                </c:pt>
                <c:pt idx="3">
                  <c:v>10765</c:v>
                </c:pt>
                <c:pt idx="6">
                  <c:v>9669</c:v>
                </c:pt>
                <c:pt idx="9">
                  <c:v>8325</c:v>
                </c:pt>
                <c:pt idx="12">
                  <c:v>7528</c:v>
                </c:pt>
              </c:numCache>
            </c:numRef>
          </c:val>
          <c:extLst>
            <c:ext xmlns:c16="http://schemas.microsoft.com/office/drawing/2014/chart" uri="{C3380CC4-5D6E-409C-BE32-E72D297353CC}">
              <c16:uniqueId val="{00000008-7067-4798-A74B-F4550CB04B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4925</c:v>
                </c:pt>
                <c:pt idx="3">
                  <c:v>4505</c:v>
                </c:pt>
                <c:pt idx="6">
                  <c:v>4085</c:v>
                </c:pt>
                <c:pt idx="9">
                  <c:v>3664</c:v>
                </c:pt>
                <c:pt idx="12">
                  <c:v>3244</c:v>
                </c:pt>
              </c:numCache>
            </c:numRef>
          </c:val>
          <c:extLst>
            <c:ext xmlns:c16="http://schemas.microsoft.com/office/drawing/2014/chart" uri="{C3380CC4-5D6E-409C-BE32-E72D297353CC}">
              <c16:uniqueId val="{00000009-7067-4798-A74B-F4550CB04B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23483</c:v>
                </c:pt>
                <c:pt idx="3">
                  <c:v>23551</c:v>
                </c:pt>
                <c:pt idx="6">
                  <c:v>23073</c:v>
                </c:pt>
                <c:pt idx="9">
                  <c:v>22403</c:v>
                </c:pt>
                <c:pt idx="12">
                  <c:v>20702</c:v>
                </c:pt>
              </c:numCache>
            </c:numRef>
          </c:val>
          <c:extLst>
            <c:ext xmlns:c16="http://schemas.microsoft.com/office/drawing/2014/chart" uri="{C3380CC4-5D6E-409C-BE32-E72D297353CC}">
              <c16:uniqueId val="{0000000A-7067-4798-A74B-F4550CB04B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11164</c:v>
                </c:pt>
                <c:pt idx="2">
                  <c:v>#N/A</c:v>
                </c:pt>
                <c:pt idx="3">
                  <c:v>#N/A</c:v>
                </c:pt>
                <c:pt idx="4">
                  <c:v>11230</c:v>
                </c:pt>
                <c:pt idx="5">
                  <c:v>#N/A</c:v>
                </c:pt>
                <c:pt idx="6">
                  <c:v>#N/A</c:v>
                </c:pt>
                <c:pt idx="7">
                  <c:v>10492</c:v>
                </c:pt>
                <c:pt idx="8">
                  <c:v>#N/A</c:v>
                </c:pt>
                <c:pt idx="9">
                  <c:v>#N/A</c:v>
                </c:pt>
                <c:pt idx="10">
                  <c:v>7991</c:v>
                </c:pt>
                <c:pt idx="11">
                  <c:v>#N/A</c:v>
                </c:pt>
                <c:pt idx="12">
                  <c:v>#N/A</c:v>
                </c:pt>
                <c:pt idx="13">
                  <c:v>5791</c:v>
                </c:pt>
                <c:pt idx="14">
                  <c:v>#N/A</c:v>
                </c:pt>
              </c:numCache>
            </c:numRef>
          </c:val>
          <c:smooth val="0"/>
          <c:extLst>
            <c:ext xmlns:c16="http://schemas.microsoft.com/office/drawing/2014/chart" uri="{C3380CC4-5D6E-409C-BE32-E72D297353CC}">
              <c16:uniqueId val="{0000000B-7067-4798-A74B-F4550CB04B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1142</c:v>
                </c:pt>
                <c:pt idx="1">
                  <c:v>1726</c:v>
                </c:pt>
                <c:pt idx="2">
                  <c:v>2327</c:v>
                </c:pt>
              </c:numCache>
            </c:numRef>
          </c:val>
          <c:extLst>
            <c:ext xmlns:c16="http://schemas.microsoft.com/office/drawing/2014/chart" uri="{C3380CC4-5D6E-409C-BE32-E72D297353CC}">
              <c16:uniqueId val="{00000000-9D76-48A6-A7F2-8982485352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D76-48A6-A7F2-8982485352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616</c:v>
                </c:pt>
                <c:pt idx="1">
                  <c:v>636</c:v>
                </c:pt>
                <c:pt idx="2">
                  <c:v>625</c:v>
                </c:pt>
              </c:numCache>
            </c:numRef>
          </c:val>
          <c:extLst>
            <c:ext xmlns:c16="http://schemas.microsoft.com/office/drawing/2014/chart" uri="{C3380CC4-5D6E-409C-BE32-E72D297353CC}">
              <c16:uniqueId val="{00000002-9D76-48A6-A7F2-8982485352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元利償還金は、償還の進捗に伴い約</a:t>
          </a:r>
          <a:r>
            <a:rPr kumimoji="1" lang="en-US" altLang="ja-JP" sz="1400">
              <a:latin typeface="ＭＳ ゴシック" pitchFamily="49" charset="-128"/>
              <a:ea typeface="ＭＳ ゴシック" pitchFamily="49" charset="-128"/>
            </a:rPr>
            <a:t>9,300</a:t>
          </a:r>
          <a:r>
            <a:rPr kumimoji="1" lang="ja-JP" altLang="en-US" sz="1400">
              <a:latin typeface="ＭＳ ゴシック" pitchFamily="49" charset="-128"/>
              <a:ea typeface="ＭＳ ゴシック" pitchFamily="49" charset="-128"/>
            </a:rPr>
            <a:t>万円の増となった。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組合等が起こした地方債の元利償還金に対する負担等について、算定の基礎となる事業経費の増に伴い増となった。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債務負担行為に基づく支出額について、事業公社経営健全化計画</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R7)</a:t>
          </a:r>
          <a:r>
            <a:rPr kumimoji="1" lang="ja-JP" altLang="en-US" sz="1400">
              <a:latin typeface="ＭＳ ゴシック" pitchFamily="49" charset="-128"/>
              <a:ea typeface="ＭＳ ゴシック" pitchFamily="49" charset="-128"/>
            </a:rPr>
            <a:t>に基づき、長期債務の解消に取り組んでいる。令和４年度は前年度と比較して、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令和４年度は起債の償還の進捗及び新規借入の抑制に伴い、令和３年度に引き続き減となった。今後は、公共施設の老朽化に伴う設備改修等が見込まれており、新規借入の増加が見込まれるが、慎重な財政運営に努め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充当可能基金について、一般財源の余剰分及び廃止基金の残高による積み増しを行った結果、充当可能基金は３２４百万円増となった。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神奈川県伊勢原市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令和４年度は一般財源の余剰分及び廃止基金の残高による積み増しを行った結果、基金全体として前年度比５９０百万円の増となった。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まちづくり市民ファンド寄附金積立基金は、ふるさと納税制度の趣旨により、新規返礼品の拡充や効果的な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を行うことにより寄附額の増加に努め、寄附者の意向に沿った事業へ活用する。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その他の目的基金は、資金運用を適切に行うことにより基金残高の増加に努める。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伊勢原市終末処理場周辺整備基金：伊勢原市終末処理場周辺における都市基盤、農業基盤及び社会体育施設並びに環境保全の整備充実を推進する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伊勢原市福祉のいずみ基金：基金の運用から生ずる収益を社会福祉の増進を図る事業に充当する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伊勢原市まちづくり市民ファンド寄附金積立基金：寄附者の指定する使途に応じ、関連する事業へ充当する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まちづくり市民ファンド寄附金積立基金について、取崩額が積立額を上回った結果、残高は減となった。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・終末処理場周辺整備基金：引き続き資金運用を行うとともに、基金の使途となる事業を実施する際に活用する。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・まちづくり市民ファンド寄附金積立基金：ふるさと納税制度の趣旨に沿い、新規返礼品の拡充に努める等、寄附額の増加に努め、寄附者の意向に沿った事業に活用する。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・福祉のいずみ基金：事業の趣旨に沿う寄附金を積立て、資金運用から生じた収益を基金の使途となる事業に活用する。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令和４年度は、一般財源の余剰分及び廃止基金の残高により約６億円の積み増しを行ったことにより前年度と比べ増となった。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自然災害や景気動向等の影響下におっても、安定したサービスを提供できるようにするため、適正規模の残高確保に努める。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減債基金の積立はない。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99,910
97,059
55.56
38,543,443
36,504,993
1,937,363
20,492,931
20,702,186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市税の回復により基準財政収入額が増となった一方で、社会福祉費の増により基準財政需要額も増となったため財政力指数は昨年度と比較し低下した。</a:t>
          </a:r>
        </a:p>
        <a:p>
          <a:r>
            <a:rPr kumimoji="1" lang="ja-JP" altLang="en-US" sz="1300">
              <a:latin typeface="ＭＳ Ｐゴシック" panose="020B0600070205080204" pitchFamily="50" charset="-128"/>
              <a:ea typeface="ＭＳ Ｐゴシック" panose="020B0600070205080204" pitchFamily="50" charset="-128"/>
            </a:rPr>
            <a:t>類似団体の平均水準は上回っているものの、少子高齢社会の進展により扶助費の増加が増えることが見込まれるため、歳入確保や経費縮減を通じ、引き続き財政の健全化に努める。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75293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9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40822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令和３年度は新型コロナウイルス感染症に関する施策実施状況を踏まえて、交付税の追加交付が行われたこと等により他年度と比較し大幅に改善していた。</a:t>
          </a:r>
        </a:p>
        <a:p>
          <a:r>
            <a:rPr kumimoji="1" lang="ja-JP" altLang="en-US" sz="1300">
              <a:latin typeface="ＭＳ Ｐゴシック" panose="020B0600070205080204" pitchFamily="50" charset="-128"/>
              <a:ea typeface="ＭＳ Ｐゴシック" panose="020B0600070205080204" pitchFamily="50" charset="-128"/>
            </a:rPr>
            <a:t>令和４年度はこの反動により悪化した。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63</xdr:row>
      <xdr:rowOff>138430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9739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64</xdr:row>
      <xdr:rowOff>95673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9739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64</xdr:row>
      <xdr:rowOff>135890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6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135890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9799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74523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人件費は職員給与費の増により、物件費は番号制度対応住民登録事務費の増等により増加しており、人件費・物件費等総体としても増となっている。</a:t>
          </a:r>
        </a:p>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類似団体の平均値を下回っているものの、増加傾向にあるため、経費縮減に努め、数値の改善を図っていく。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147968</xdr:rowOff>
    </xdr:from>
    <xdr:to>
      <xdr:col>23</xdr:col>
      <xdr:colOff>133350</xdr:colOff>
      <xdr:row>83</xdr:row>
      <xdr:rowOff>27634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06868"/>
          <a:ext cx="838200"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95941</xdr:rowOff>
    </xdr:from>
    <xdr:to>
      <xdr:col>19</xdr:col>
      <xdr:colOff>133350</xdr:colOff>
      <xdr:row>82</xdr:row>
      <xdr:rowOff>147968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4841"/>
          <a:ext cx="889000" cy="5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95948</xdr:rowOff>
    </xdr:from>
    <xdr:to>
      <xdr:col>15</xdr:col>
      <xdr:colOff>82550</xdr:colOff>
      <xdr:row>82</xdr:row>
      <xdr:rowOff>95941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3398"/>
          <a:ext cx="889000" cy="1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47929</xdr:rowOff>
    </xdr:from>
    <xdr:to>
      <xdr:col>11</xdr:col>
      <xdr:colOff>31750</xdr:colOff>
      <xdr:row>81</xdr:row>
      <xdr:rowOff>95948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5379"/>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148284</xdr:rowOff>
    </xdr:from>
    <xdr:to>
      <xdr:col>23</xdr:col>
      <xdr:colOff>184150</xdr:colOff>
      <xdr:row>83</xdr:row>
      <xdr:rowOff>78434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164811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97168</xdr:rowOff>
    </xdr:from>
    <xdr:to>
      <xdr:col>19</xdr:col>
      <xdr:colOff>184150</xdr:colOff>
      <xdr:row>83</xdr:row>
      <xdr:rowOff>27318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37495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2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45141</xdr:rowOff>
    </xdr:from>
    <xdr:to>
      <xdr:col>15</xdr:col>
      <xdr:colOff>133350</xdr:colOff>
      <xdr:row>82</xdr:row>
      <xdr:rowOff>146741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156918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7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45148</xdr:rowOff>
    </xdr:from>
    <xdr:to>
      <xdr:col>11</xdr:col>
      <xdr:colOff>82550</xdr:colOff>
      <xdr:row>81</xdr:row>
      <xdr:rowOff>146748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156925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168579</xdr:rowOff>
    </xdr:from>
    <xdr:to>
      <xdr:col>7</xdr:col>
      <xdr:colOff>31750</xdr:colOff>
      <xdr:row>81</xdr:row>
      <xdr:rowOff>98729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の人事院勧告に基づき、国家公務員に準拠することを基本として見直しを行っている。指数に高低差はあるものの、実質の指数は概ね１００程度で推移している。令和４年度は給与月額が高い職員（国割愛職員）を新規採用したこともあり、類似団体より若干高めではあるが、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60121"/>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601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関連業務をはじめとした臨時的業務の増加により、職員数は微増傾向が続くが、類似団体平均と同規模となっている。引き続き経常的経費である人件費の抑制を図るため、限られた職員数を適切に配分していく一方、必要な行政サービスを将来にわたり安定的かつ的確に提供していくため、事務事業の見直しや組織の見直し、公民連携、ＩＣＴの導入などを推進するとともに、今後の公務員の定年延長なども考慮しながら、定員管理計画により職員数の適正化を目指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13758</xdr:rowOff>
    </xdr:from>
    <xdr:to>
      <xdr:col>81</xdr:col>
      <xdr:colOff>44450</xdr:colOff>
      <xdr:row>63</xdr:row>
      <xdr:rowOff>37888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151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13758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110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169121</xdr:rowOff>
    </xdr:from>
    <xdr:to>
      <xdr:col>72</xdr:col>
      <xdr:colOff>203200</xdr:colOff>
      <xdr:row>63</xdr:row>
      <xdr:rowOff>9737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990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169121</xdr:rowOff>
    </xdr:from>
    <xdr:to>
      <xdr:col>68</xdr:col>
      <xdr:colOff>152400</xdr:colOff>
      <xdr:row>63</xdr:row>
      <xdr:rowOff>15769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79902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158538</xdr:rowOff>
    </xdr:from>
    <xdr:to>
      <xdr:col>81</xdr:col>
      <xdr:colOff>95250</xdr:colOff>
      <xdr:row>63</xdr:row>
      <xdr:rowOff>88688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130615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134408</xdr:rowOff>
    </xdr:from>
    <xdr:to>
      <xdr:col>77</xdr:col>
      <xdr:colOff>95250</xdr:colOff>
      <xdr:row>63</xdr:row>
      <xdr:rowOff>64558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45314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118321</xdr:rowOff>
    </xdr:from>
    <xdr:to>
      <xdr:col>68</xdr:col>
      <xdr:colOff>203200</xdr:colOff>
      <xdr:row>63</xdr:row>
      <xdr:rowOff>48471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58648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136419</xdr:rowOff>
    </xdr:from>
    <xdr:to>
      <xdr:col>64</xdr:col>
      <xdr:colOff>152400</xdr:colOff>
      <xdr:row>63</xdr:row>
      <xdr:rowOff>66569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51346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令和３年度と比較して、普通交付税や臨時財政対策債発行可能額が減少した一方で、市債の償還元金が増加したこと等により指標が悪化した。</a:t>
          </a:r>
        </a:p>
        <a:p>
          <a:r>
            <a:rPr kumimoji="1" lang="ja-JP" altLang="en-US" sz="1300">
              <a:latin typeface="ＭＳ Ｐゴシック" panose="020B0600070205080204" pitchFamily="50" charset="-128"/>
              <a:ea typeface="ＭＳ Ｐゴシック" panose="020B0600070205080204" pitchFamily="50" charset="-128"/>
            </a:rPr>
            <a:t>今後も公共施設の改修等が計画されているが、新規借入の適切な管理により、一定水準の確保を図っていく。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151795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128815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117324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117324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市債残高が新規借入の抑制により減となったこと等により改善されたものの、類似団体の平均値を大きく上回っている。今後、老朽化した施設の改修等により普通建設事業を推進するため起債の活用が見込まれるが、適切な管理により、将来負担比率の一定水準の確保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107769</xdr:rowOff>
    </xdr:from>
    <xdr:to>
      <xdr:col>81</xdr:col>
      <xdr:colOff>44450</xdr:colOff>
      <xdr:row>17</xdr:row>
      <xdr:rowOff>129359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50969"/>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129359</xdr:rowOff>
    </xdr:from>
    <xdr:to>
      <xdr:col>77</xdr:col>
      <xdr:colOff>44450</xdr:colOff>
      <xdr:row>19</xdr:row>
      <xdr:rowOff>77742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044009"/>
          <a:ext cx="889000" cy="29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77742</xdr:rowOff>
    </xdr:from>
    <xdr:to>
      <xdr:col>72</xdr:col>
      <xdr:colOff>203200</xdr:colOff>
      <xdr:row>20</xdr:row>
      <xdr:rowOff>1089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335292"/>
          <a:ext cx="8890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170815</xdr:rowOff>
    </xdr:from>
    <xdr:to>
      <xdr:col>68</xdr:col>
      <xdr:colOff>152400</xdr:colOff>
      <xdr:row>20</xdr:row>
      <xdr:rowOff>1089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42836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56969</xdr:rowOff>
    </xdr:from>
    <xdr:to>
      <xdr:col>81</xdr:col>
      <xdr:colOff>95250</xdr:colOff>
      <xdr:row>16</xdr:row>
      <xdr:rowOff>158569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29046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7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78559</xdr:rowOff>
    </xdr:from>
    <xdr:to>
      <xdr:col>77</xdr:col>
      <xdr:colOff>95250</xdr:colOff>
      <xdr:row>18</xdr:row>
      <xdr:rowOff>8709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164936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26942</xdr:rowOff>
    </xdr:from>
    <xdr:to>
      <xdr:col>73</xdr:col>
      <xdr:colOff>44450</xdr:colOff>
      <xdr:row>19</xdr:row>
      <xdr:rowOff>128542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2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113319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3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121739</xdr:rowOff>
    </xdr:from>
    <xdr:to>
      <xdr:col>68</xdr:col>
      <xdr:colOff>203200</xdr:colOff>
      <xdr:row>20</xdr:row>
      <xdr:rowOff>51889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36666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120015</xdr:rowOff>
    </xdr:from>
    <xdr:to>
      <xdr:col>64</xdr:col>
      <xdr:colOff>152400</xdr:colOff>
      <xdr:row>20</xdr:row>
      <xdr:rowOff>50165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34942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99,910
97,059
55.56
38,543,443
36,504,993
1,937,363
20,492,931
20,702,186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人件費は職員給与費や退職手当組合負担金の増により増加しており、県内平均以内であるものの類似団体よりも</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ポイント高い水準となっている。事務事業の見直しやＲＰＡの活用等により、行政運営の効率化を図る。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67564</xdr:rowOff>
    </xdr:from>
    <xdr:to>
      <xdr:col>24</xdr:col>
      <xdr:colOff>25400</xdr:colOff>
      <xdr:row>41</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255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67564</xdr:rowOff>
    </xdr:from>
    <xdr:to>
      <xdr:col>19</xdr:col>
      <xdr:colOff>187325</xdr:colOff>
      <xdr:row>41</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2556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88138</xdr:rowOff>
    </xdr:from>
    <xdr:to>
      <xdr:col>15</xdr:col>
      <xdr:colOff>98425</xdr:colOff>
      <xdr:row>41</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7117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7099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153924</xdr:rowOff>
    </xdr:from>
    <xdr:to>
      <xdr:col>24</xdr:col>
      <xdr:colOff>76200</xdr:colOff>
      <xdr:row>41</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62501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xdr:rowOff>
    </xdr:from>
    <xdr:to>
      <xdr:col>20</xdr:col>
      <xdr:colOff>38100</xdr:colOff>
      <xdr:row>40</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103141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101346</xdr:rowOff>
    </xdr:from>
    <xdr:to>
      <xdr:col>15</xdr:col>
      <xdr:colOff>149225</xdr:colOff>
      <xdr:row>42</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37338</xdr:rowOff>
    </xdr:from>
    <xdr:to>
      <xdr:col>11</xdr:col>
      <xdr:colOff>60325</xdr:colOff>
      <xdr:row>41</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物件費は番号制度対応住民登録事務費や賦課徴収事務費の増等により増加している。類似団体と比較して高い水準にあるため、事務事業の見直し等を通じて、水準の改善を図る。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18143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2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124279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17</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167821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扶助費に係る経常収支比率については、介護給付費や障害児通所支援事業費が増となったこと等により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ポイント上昇した。類似団体の平均値とほぼ同じ水準となっているが、少子高齢化社会の進展に伴い、今後は扶助費の増加傾向が見込まれるため、経費縮減等により、引き続き水準の抑制を図る。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142240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134620</xdr:rowOff>
    </xdr:from>
    <xdr:to>
      <xdr:col>15</xdr:col>
      <xdr:colOff>98425</xdr:colOff>
      <xdr:row>56</xdr:row>
      <xdr:rowOff>149860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134620</xdr:rowOff>
    </xdr:from>
    <xdr:to>
      <xdr:col>11</xdr:col>
      <xdr:colOff>9525</xdr:colOff>
      <xdr:row>56</xdr:row>
      <xdr:rowOff>142240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83820</xdr:rowOff>
    </xdr:from>
    <xdr:to>
      <xdr:col>11</xdr:col>
      <xdr:colOff>60325</xdr:colOff>
      <xdr:row>57</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24147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31767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その他にかかる経常収支比率については、各特別会計に対する繰出金が増となったこと等により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ポイント上昇した。類似団体の平均値を下回る結果となっているため引き続き経費の削減等に努めていく。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58</xdr:row>
      <xdr:rowOff>83457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98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補助費等は秦野市伊勢原市環境衛生組合負担金の増等により増加し、経常収支比率は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ポイント上昇した。補助金等の見直しを行い指標悪化を防ぎながら必要な事業展開をしていく。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026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026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36</xdr:row>
      <xdr:rowOff>40132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2886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公債費は、小中学校のエアコン整備や、中学校の給食配膳室整備などに係る教育債の元利償還金や、都市計画道路田中笠窪線の整備などの土木債の元利償還金が増加したことにより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引き続き適切な地方債の管理に努め、水準の改善を図る。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16511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1419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ポイント上昇し、類似団体の平均値よりも</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ポイント上回っている。人件費にかかる経常収支比率が類似団体と比べ高い水準にあることが主な要因となっているため、定員適正化等を通じて人件費の抑制に取り組んでいく。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49580"/>
          <a:ext cx="8382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4958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77470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0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84877</xdr:rowOff>
    </xdr:from>
    <xdr:to>
      <xdr:col>29</xdr:col>
      <xdr:colOff>127000</xdr:colOff>
      <xdr:row>16</xdr:row>
      <xdr:rowOff>112263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75702"/>
          <a:ext cx="647700" cy="2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112263</xdr:rowOff>
    </xdr:from>
    <xdr:to>
      <xdr:col>26</xdr:col>
      <xdr:colOff>50800</xdr:colOff>
      <xdr:row>16</xdr:row>
      <xdr:rowOff>118572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3088"/>
          <a:ext cx="6985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118572</xdr:rowOff>
    </xdr:from>
    <xdr:to>
      <xdr:col>22</xdr:col>
      <xdr:colOff>114300</xdr:colOff>
      <xdr:row>16</xdr:row>
      <xdr:rowOff>122550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9397"/>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122550</xdr:rowOff>
    </xdr:from>
    <xdr:to>
      <xdr:col>18</xdr:col>
      <xdr:colOff>177800</xdr:colOff>
      <xdr:row>16</xdr:row>
      <xdr:rowOff>133843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13375"/>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34077</xdr:rowOff>
    </xdr:from>
    <xdr:to>
      <xdr:col>29</xdr:col>
      <xdr:colOff>177800</xdr:colOff>
      <xdr:row>16</xdr:row>
      <xdr:rowOff>135677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61463</xdr:rowOff>
    </xdr:from>
    <xdr:to>
      <xdr:col>26</xdr:col>
      <xdr:colOff>101600</xdr:colOff>
      <xdr:row>16</xdr:row>
      <xdr:rowOff>163063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147840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38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67772</xdr:rowOff>
    </xdr:from>
    <xdr:to>
      <xdr:col>22</xdr:col>
      <xdr:colOff>165100</xdr:colOff>
      <xdr:row>16</xdr:row>
      <xdr:rowOff>169372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154149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4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71750</xdr:rowOff>
    </xdr:from>
    <xdr:to>
      <xdr:col>19</xdr:col>
      <xdr:colOff>38100</xdr:colOff>
      <xdr:row>17</xdr:row>
      <xdr:rowOff>1900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6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3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83043</xdr:rowOff>
    </xdr:from>
    <xdr:to>
      <xdr:col>15</xdr:col>
      <xdr:colOff>101600</xdr:colOff>
      <xdr:row>17</xdr:row>
      <xdr:rowOff>13193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23370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308394</xdr:rowOff>
    </xdr:from>
    <xdr:to>
      <xdr:col>29</xdr:col>
      <xdr:colOff>127000</xdr:colOff>
      <xdr:row>35</xdr:row>
      <xdr:rowOff>27674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75844"/>
          <a:ext cx="6477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27674</xdr:rowOff>
    </xdr:from>
    <xdr:to>
      <xdr:col>26</xdr:col>
      <xdr:colOff>50800</xdr:colOff>
      <xdr:row>35</xdr:row>
      <xdr:rowOff>72060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38024"/>
          <a:ext cx="698500" cy="44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44285</xdr:rowOff>
    </xdr:from>
    <xdr:to>
      <xdr:col>22</xdr:col>
      <xdr:colOff>114300</xdr:colOff>
      <xdr:row>35</xdr:row>
      <xdr:rowOff>72060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654635"/>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44285</xdr:rowOff>
    </xdr:from>
    <xdr:to>
      <xdr:col>18</xdr:col>
      <xdr:colOff>177800</xdr:colOff>
      <xdr:row>35</xdr:row>
      <xdr:rowOff>120676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654635"/>
          <a:ext cx="698500" cy="7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257594</xdr:rowOff>
    </xdr:from>
    <xdr:to>
      <xdr:col>29</xdr:col>
      <xdr:colOff>177800</xdr:colOff>
      <xdr:row>35</xdr:row>
      <xdr:rowOff>16294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2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102671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319774</xdr:rowOff>
    </xdr:from>
    <xdr:to>
      <xdr:col>26</xdr:col>
      <xdr:colOff>101600</xdr:colOff>
      <xdr:row>35</xdr:row>
      <xdr:rowOff>78474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8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88650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56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21260</xdr:rowOff>
    </xdr:from>
    <xdr:to>
      <xdr:col>22</xdr:col>
      <xdr:colOff>165100</xdr:colOff>
      <xdr:row>35</xdr:row>
      <xdr:rowOff>122860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3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133037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336385</xdr:rowOff>
    </xdr:from>
    <xdr:to>
      <xdr:col>19</xdr:col>
      <xdr:colOff>38100</xdr:colOff>
      <xdr:row>35</xdr:row>
      <xdr:rowOff>95085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0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105262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7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69876</xdr:rowOff>
    </xdr:from>
    <xdr:to>
      <xdr:col>15</xdr:col>
      <xdr:colOff>101600</xdr:colOff>
      <xdr:row>35</xdr:row>
      <xdr:rowOff>171476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8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181653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4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99,910
97,059
55.56
38,543,443
36,504,993
1,937,363
20,492,931
20,702,186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44351</xdr:rowOff>
    </xdr:from>
    <xdr:to>
      <xdr:col>24</xdr:col>
      <xdr:colOff>63500</xdr:colOff>
      <xdr:row>35</xdr:row>
      <xdr:rowOff>82459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5101"/>
          <a:ext cx="8382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72972</xdr:rowOff>
    </xdr:from>
    <xdr:to>
      <xdr:col>19</xdr:col>
      <xdr:colOff>177800</xdr:colOff>
      <xdr:row>35</xdr:row>
      <xdr:rowOff>82459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07372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72972</xdr:rowOff>
    </xdr:from>
    <xdr:to>
      <xdr:col>15</xdr:col>
      <xdr:colOff>50800</xdr:colOff>
      <xdr:row>35</xdr:row>
      <xdr:rowOff>162606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73722"/>
          <a:ext cx="889000" cy="8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162606</xdr:rowOff>
    </xdr:from>
    <xdr:to>
      <xdr:col>10</xdr:col>
      <xdr:colOff>114300</xdr:colOff>
      <xdr:row>36</xdr:row>
      <xdr:rowOff>2334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63356"/>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165001</xdr:rowOff>
    </xdr:from>
    <xdr:to>
      <xdr:col>24</xdr:col>
      <xdr:colOff>114300</xdr:colOff>
      <xdr:row>35</xdr:row>
      <xdr:rowOff>95151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31659</xdr:rowOff>
    </xdr:from>
    <xdr:to>
      <xdr:col>20</xdr:col>
      <xdr:colOff>38100</xdr:colOff>
      <xdr:row>35</xdr:row>
      <xdr:rowOff>133259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149786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22172</xdr:rowOff>
    </xdr:from>
    <xdr:to>
      <xdr:col>15</xdr:col>
      <xdr:colOff>101600</xdr:colOff>
      <xdr:row>35</xdr:row>
      <xdr:rowOff>123772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2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140299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111806</xdr:rowOff>
    </xdr:from>
    <xdr:to>
      <xdr:col>10</xdr:col>
      <xdr:colOff>165100</xdr:colOff>
      <xdr:row>36</xdr:row>
      <xdr:rowOff>41956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122984</xdr:rowOff>
    </xdr:from>
    <xdr:to>
      <xdr:col>6</xdr:col>
      <xdr:colOff>38100</xdr:colOff>
      <xdr:row>36</xdr:row>
      <xdr:rowOff>53134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69661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8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127698</xdr:rowOff>
    </xdr:from>
    <xdr:to>
      <xdr:col>24</xdr:col>
      <xdr:colOff>63500</xdr:colOff>
      <xdr:row>57</xdr:row>
      <xdr:rowOff>165809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0348"/>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165809</xdr:rowOff>
    </xdr:from>
    <xdr:to>
      <xdr:col>19</xdr:col>
      <xdr:colOff>177800</xdr:colOff>
      <xdr:row>58</xdr:row>
      <xdr:rowOff>65111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8459"/>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65111</xdr:rowOff>
    </xdr:from>
    <xdr:to>
      <xdr:col>15</xdr:col>
      <xdr:colOff>50800</xdr:colOff>
      <xdr:row>59</xdr:row>
      <xdr:rowOff>44276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9211"/>
          <a:ext cx="889000" cy="1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44276</xdr:rowOff>
    </xdr:from>
    <xdr:to>
      <xdr:col>10</xdr:col>
      <xdr:colOff>114300</xdr:colOff>
      <xdr:row>59</xdr:row>
      <xdr:rowOff>81048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59826"/>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76898</xdr:rowOff>
    </xdr:from>
    <xdr:to>
      <xdr:col>24</xdr:col>
      <xdr:colOff>114300</xdr:colOff>
      <xdr:row>58</xdr:row>
      <xdr:rowOff>7048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55325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115009</xdr:rowOff>
    </xdr:from>
    <xdr:to>
      <xdr:col>20</xdr:col>
      <xdr:colOff>38100</xdr:colOff>
      <xdr:row>58</xdr:row>
      <xdr:rowOff>45159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36286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14311</xdr:rowOff>
    </xdr:from>
    <xdr:to>
      <xdr:col>15</xdr:col>
      <xdr:colOff>101600</xdr:colOff>
      <xdr:row>58</xdr:row>
      <xdr:rowOff>115911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107038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164926</xdr:rowOff>
    </xdr:from>
    <xdr:to>
      <xdr:col>10</xdr:col>
      <xdr:colOff>165100</xdr:colOff>
      <xdr:row>59</xdr:row>
      <xdr:rowOff>95076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86203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30248</xdr:rowOff>
    </xdr:from>
    <xdr:to>
      <xdr:col>6</xdr:col>
      <xdr:colOff>38100</xdr:colOff>
      <xdr:row>59</xdr:row>
      <xdr:rowOff>131848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122975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31252</xdr:rowOff>
    </xdr:from>
    <xdr:to>
      <xdr:col>24</xdr:col>
      <xdr:colOff>63500</xdr:colOff>
      <xdr:row>78</xdr:row>
      <xdr:rowOff>44648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4352"/>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23434</xdr:rowOff>
    </xdr:from>
    <xdr:to>
      <xdr:col>19</xdr:col>
      <xdr:colOff>177800</xdr:colOff>
      <xdr:row>78</xdr:row>
      <xdr:rowOff>44648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653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2037</xdr:rowOff>
    </xdr:from>
    <xdr:to>
      <xdr:col>15</xdr:col>
      <xdr:colOff>50800</xdr:colOff>
      <xdr:row>78</xdr:row>
      <xdr:rowOff>23434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5137"/>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2037</xdr:rowOff>
    </xdr:from>
    <xdr:to>
      <xdr:col>10</xdr:col>
      <xdr:colOff>114300</xdr:colOff>
      <xdr:row>78</xdr:row>
      <xdr:rowOff>33218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5137"/>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151902</xdr:rowOff>
    </xdr:from>
    <xdr:to>
      <xdr:col>24</xdr:col>
      <xdr:colOff>114300</xdr:colOff>
      <xdr:row>78</xdr:row>
      <xdr:rowOff>82052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66829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165298</xdr:rowOff>
    </xdr:from>
    <xdr:to>
      <xdr:col>20</xdr:col>
      <xdr:colOff>38100</xdr:colOff>
      <xdr:row>78</xdr:row>
      <xdr:rowOff>95448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86575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144084</xdr:rowOff>
    </xdr:from>
    <xdr:to>
      <xdr:col>15</xdr:col>
      <xdr:colOff>101600</xdr:colOff>
      <xdr:row>78</xdr:row>
      <xdr:rowOff>74234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122687</xdr:rowOff>
    </xdr:from>
    <xdr:to>
      <xdr:col>10</xdr:col>
      <xdr:colOff>165100</xdr:colOff>
      <xdr:row>78</xdr:row>
      <xdr:rowOff>52837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43964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153868</xdr:rowOff>
    </xdr:from>
    <xdr:to>
      <xdr:col>6</xdr:col>
      <xdr:colOff>38100</xdr:colOff>
      <xdr:row>78</xdr:row>
      <xdr:rowOff>84018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75145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20211</xdr:rowOff>
    </xdr:from>
    <xdr:to>
      <xdr:col>24</xdr:col>
      <xdr:colOff>63500</xdr:colOff>
      <xdr:row>96</xdr:row>
      <xdr:rowOff>104442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79411"/>
          <a:ext cx="838200" cy="8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20211</xdr:rowOff>
    </xdr:from>
    <xdr:to>
      <xdr:col>19</xdr:col>
      <xdr:colOff>177800</xdr:colOff>
      <xdr:row>97</xdr:row>
      <xdr:rowOff>29400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9411"/>
          <a:ext cx="889000" cy="1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29400</xdr:rowOff>
    </xdr:from>
    <xdr:to>
      <xdr:col>15</xdr:col>
      <xdr:colOff>50800</xdr:colOff>
      <xdr:row>97</xdr:row>
      <xdr:rowOff>66960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60050"/>
          <a:ext cx="889000" cy="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66960</xdr:rowOff>
    </xdr:from>
    <xdr:to>
      <xdr:col>10</xdr:col>
      <xdr:colOff>114300</xdr:colOff>
      <xdr:row>97</xdr:row>
      <xdr:rowOff>99177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97610"/>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53642</xdr:rowOff>
    </xdr:from>
    <xdr:to>
      <xdr:col>24</xdr:col>
      <xdr:colOff>114300</xdr:colOff>
      <xdr:row>96</xdr:row>
      <xdr:rowOff>155242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32069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140861</xdr:rowOff>
    </xdr:from>
    <xdr:to>
      <xdr:col>20</xdr:col>
      <xdr:colOff>38100</xdr:colOff>
      <xdr:row>96</xdr:row>
      <xdr:rowOff>71011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62138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2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150050</xdr:rowOff>
    </xdr:from>
    <xdr:to>
      <xdr:col>15</xdr:col>
      <xdr:colOff>101600</xdr:colOff>
      <xdr:row>97</xdr:row>
      <xdr:rowOff>80200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16160</xdr:rowOff>
    </xdr:from>
    <xdr:to>
      <xdr:col>10</xdr:col>
      <xdr:colOff>165100</xdr:colOff>
      <xdr:row>97</xdr:row>
      <xdr:rowOff>117760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108887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48377</xdr:rowOff>
    </xdr:from>
    <xdr:to>
      <xdr:col>6</xdr:col>
      <xdr:colOff>38100</xdr:colOff>
      <xdr:row>97</xdr:row>
      <xdr:rowOff>149977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141104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57448</xdr:rowOff>
    </xdr:from>
    <xdr:to>
      <xdr:col>55</xdr:col>
      <xdr:colOff>0</xdr:colOff>
      <xdr:row>37</xdr:row>
      <xdr:rowOff>135335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01098"/>
          <a:ext cx="8382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34979</xdr:rowOff>
    </xdr:from>
    <xdr:to>
      <xdr:col>50</xdr:col>
      <xdr:colOff>114300</xdr:colOff>
      <xdr:row>37</xdr:row>
      <xdr:rowOff>135335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9929"/>
          <a:ext cx="889000" cy="11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34979</xdr:rowOff>
    </xdr:from>
    <xdr:to>
      <xdr:col>45</xdr:col>
      <xdr:colOff>177800</xdr:colOff>
      <xdr:row>37</xdr:row>
      <xdr:rowOff>131514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9929"/>
          <a:ext cx="889000" cy="11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131514</xdr:rowOff>
    </xdr:from>
    <xdr:to>
      <xdr:col>41</xdr:col>
      <xdr:colOff>50800</xdr:colOff>
      <xdr:row>38</xdr:row>
      <xdr:rowOff>76019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75164"/>
          <a:ext cx="889000" cy="1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6648</xdr:rowOff>
    </xdr:from>
    <xdr:to>
      <xdr:col>55</xdr:col>
      <xdr:colOff>50800</xdr:colOff>
      <xdr:row>37</xdr:row>
      <xdr:rowOff>108248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156525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84535</xdr:rowOff>
    </xdr:from>
    <xdr:to>
      <xdr:col>50</xdr:col>
      <xdr:colOff>165100</xdr:colOff>
      <xdr:row>38</xdr:row>
      <xdr:rowOff>14684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8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155629</xdr:rowOff>
    </xdr:from>
    <xdr:to>
      <xdr:col>46</xdr:col>
      <xdr:colOff>38100</xdr:colOff>
      <xdr:row>31</xdr:row>
      <xdr:rowOff>85779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76906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9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80714</xdr:rowOff>
    </xdr:from>
    <xdr:to>
      <xdr:col>41</xdr:col>
      <xdr:colOff>101600</xdr:colOff>
      <xdr:row>38</xdr:row>
      <xdr:rowOff>10864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25219</xdr:rowOff>
    </xdr:from>
    <xdr:to>
      <xdr:col>36</xdr:col>
      <xdr:colOff>165100</xdr:colOff>
      <xdr:row>38</xdr:row>
      <xdr:rowOff>126819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117946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136690</xdr:rowOff>
    </xdr:from>
    <xdr:to>
      <xdr:col>55</xdr:col>
      <xdr:colOff>0</xdr:colOff>
      <xdr:row>57</xdr:row>
      <xdr:rowOff>140398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09340"/>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45542</xdr:rowOff>
    </xdr:from>
    <xdr:to>
      <xdr:col>50</xdr:col>
      <xdr:colOff>114300</xdr:colOff>
      <xdr:row>57</xdr:row>
      <xdr:rowOff>136690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18192"/>
          <a:ext cx="889000" cy="9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40767</xdr:rowOff>
    </xdr:from>
    <xdr:to>
      <xdr:col>45</xdr:col>
      <xdr:colOff>177800</xdr:colOff>
      <xdr:row>57</xdr:row>
      <xdr:rowOff>45542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1967"/>
          <a:ext cx="889000" cy="1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40767</xdr:rowOff>
    </xdr:from>
    <xdr:to>
      <xdr:col>41</xdr:col>
      <xdr:colOff>50800</xdr:colOff>
      <xdr:row>57</xdr:row>
      <xdr:rowOff>101638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41967"/>
          <a:ext cx="889000" cy="2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89598</xdr:rowOff>
    </xdr:from>
    <xdr:to>
      <xdr:col>55</xdr:col>
      <xdr:colOff>50800</xdr:colOff>
      <xdr:row>58</xdr:row>
      <xdr:rowOff>19748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85890</xdr:rowOff>
    </xdr:from>
    <xdr:to>
      <xdr:col>50</xdr:col>
      <xdr:colOff>165100</xdr:colOff>
      <xdr:row>58</xdr:row>
      <xdr:rowOff>16040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166192</xdr:rowOff>
    </xdr:from>
    <xdr:to>
      <xdr:col>46</xdr:col>
      <xdr:colOff>38100</xdr:colOff>
      <xdr:row>57</xdr:row>
      <xdr:rowOff>96342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87469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161417</xdr:rowOff>
    </xdr:from>
    <xdr:to>
      <xdr:col>41</xdr:col>
      <xdr:colOff>101600</xdr:colOff>
      <xdr:row>56</xdr:row>
      <xdr:rowOff>91567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82694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50838</xdr:rowOff>
    </xdr:from>
    <xdr:to>
      <xdr:col>36</xdr:col>
      <xdr:colOff>165100</xdr:colOff>
      <xdr:row>57</xdr:row>
      <xdr:rowOff>152438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142900</xdr:rowOff>
    </xdr:from>
    <xdr:to>
      <xdr:col>55</xdr:col>
      <xdr:colOff>0</xdr:colOff>
      <xdr:row>78</xdr:row>
      <xdr:rowOff>18497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44550"/>
          <a:ext cx="8382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44374</xdr:rowOff>
    </xdr:from>
    <xdr:to>
      <xdr:col>50</xdr:col>
      <xdr:colOff>114300</xdr:colOff>
      <xdr:row>77</xdr:row>
      <xdr:rowOff>142900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246024"/>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134876</xdr:rowOff>
    </xdr:from>
    <xdr:to>
      <xdr:col>45</xdr:col>
      <xdr:colOff>177800</xdr:colOff>
      <xdr:row>77</xdr:row>
      <xdr:rowOff>44374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993626"/>
          <a:ext cx="889000" cy="2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134876</xdr:rowOff>
    </xdr:from>
    <xdr:to>
      <xdr:col>41</xdr:col>
      <xdr:colOff>50800</xdr:colOff>
      <xdr:row>78</xdr:row>
      <xdr:rowOff>21034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93626"/>
          <a:ext cx="889000" cy="4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139147</xdr:rowOff>
    </xdr:from>
    <xdr:to>
      <xdr:col>55</xdr:col>
      <xdr:colOff>50800</xdr:colOff>
      <xdr:row>78</xdr:row>
      <xdr:rowOff>69297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54074</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5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92100</xdr:rowOff>
    </xdr:from>
    <xdr:to>
      <xdr:col>50</xdr:col>
      <xdr:colOff>165100</xdr:colOff>
      <xdr:row>78</xdr:row>
      <xdr:rowOff>22250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13377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165024</xdr:rowOff>
    </xdr:from>
    <xdr:to>
      <xdr:col>46</xdr:col>
      <xdr:colOff>38100</xdr:colOff>
      <xdr:row>77</xdr:row>
      <xdr:rowOff>95174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86301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84076</xdr:rowOff>
    </xdr:from>
    <xdr:to>
      <xdr:col>41</xdr:col>
      <xdr:colOff>101600</xdr:colOff>
      <xdr:row>76</xdr:row>
      <xdr:rowOff>14225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42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30753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1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141684</xdr:rowOff>
    </xdr:from>
    <xdr:to>
      <xdr:col>36</xdr:col>
      <xdr:colOff>165100</xdr:colOff>
      <xdr:row>78</xdr:row>
      <xdr:rowOff>71834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62961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57245</xdr:rowOff>
    </xdr:from>
    <xdr:to>
      <xdr:col>55</xdr:col>
      <xdr:colOff>0</xdr:colOff>
      <xdr:row>97</xdr:row>
      <xdr:rowOff>94300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87895"/>
          <a:ext cx="8382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41585</xdr:rowOff>
    </xdr:from>
    <xdr:to>
      <xdr:col>50</xdr:col>
      <xdr:colOff>114300</xdr:colOff>
      <xdr:row>97</xdr:row>
      <xdr:rowOff>94300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72235"/>
          <a:ext cx="8890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39779</xdr:rowOff>
    </xdr:from>
    <xdr:to>
      <xdr:col>45</xdr:col>
      <xdr:colOff>177800</xdr:colOff>
      <xdr:row>97</xdr:row>
      <xdr:rowOff>41585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7042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39779</xdr:rowOff>
    </xdr:from>
    <xdr:to>
      <xdr:col>41</xdr:col>
      <xdr:colOff>50800</xdr:colOff>
      <xdr:row>97</xdr:row>
      <xdr:rowOff>125093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70429"/>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6445</xdr:rowOff>
    </xdr:from>
    <xdr:to>
      <xdr:col>55</xdr:col>
      <xdr:colOff>50800</xdr:colOff>
      <xdr:row>97</xdr:row>
      <xdr:rowOff>108045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156322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43500</xdr:rowOff>
    </xdr:from>
    <xdr:to>
      <xdr:col>50</xdr:col>
      <xdr:colOff>165100</xdr:colOff>
      <xdr:row>97</xdr:row>
      <xdr:rowOff>145100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136227</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162235</xdr:rowOff>
    </xdr:from>
    <xdr:to>
      <xdr:col>46</xdr:col>
      <xdr:colOff>38100</xdr:colOff>
      <xdr:row>97</xdr:row>
      <xdr:rowOff>92385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83512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160429</xdr:rowOff>
    </xdr:from>
    <xdr:to>
      <xdr:col>41</xdr:col>
      <xdr:colOff>101600</xdr:colOff>
      <xdr:row>97</xdr:row>
      <xdr:rowOff>90579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74293</xdr:rowOff>
    </xdr:from>
    <xdr:to>
      <xdr:col>36</xdr:col>
      <xdr:colOff>165100</xdr:colOff>
      <xdr:row>98</xdr:row>
      <xdr:rowOff>4443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167020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79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15748</xdr:rowOff>
    </xdr:from>
    <xdr:to>
      <xdr:col>85</xdr:col>
      <xdr:colOff>127000</xdr:colOff>
      <xdr:row>39</xdr:row>
      <xdr:rowOff>28067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02298"/>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15748</xdr:rowOff>
    </xdr:from>
    <xdr:to>
      <xdr:col>81</xdr:col>
      <xdr:colOff>50800</xdr:colOff>
      <xdr:row>39</xdr:row>
      <xdr:rowOff>33528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02298"/>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32258</xdr:rowOff>
    </xdr:from>
    <xdr:to>
      <xdr:col>76</xdr:col>
      <xdr:colOff>114300</xdr:colOff>
      <xdr:row>39</xdr:row>
      <xdr:rowOff>33528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1880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32258</xdr:rowOff>
    </xdr:from>
    <xdr:to>
      <xdr:col>71</xdr:col>
      <xdr:colOff>177800</xdr:colOff>
      <xdr:row>39</xdr:row>
      <xdr:rowOff>42545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880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148717</xdr:rowOff>
    </xdr:from>
    <xdr:to>
      <xdr:col>85</xdr:col>
      <xdr:colOff>177800</xdr:colOff>
      <xdr:row>39</xdr:row>
      <xdr:rowOff>78867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63644</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7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136398</xdr:rowOff>
    </xdr:from>
    <xdr:to>
      <xdr:col>81</xdr:col>
      <xdr:colOff>101600</xdr:colOff>
      <xdr:row>39</xdr:row>
      <xdr:rowOff>66548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57675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154178</xdr:rowOff>
    </xdr:from>
    <xdr:to>
      <xdr:col>76</xdr:col>
      <xdr:colOff>165100</xdr:colOff>
      <xdr:row>39</xdr:row>
      <xdr:rowOff>84328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75455</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152908</xdr:rowOff>
    </xdr:from>
    <xdr:to>
      <xdr:col>72</xdr:col>
      <xdr:colOff>38100</xdr:colOff>
      <xdr:row>39</xdr:row>
      <xdr:rowOff>83058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74185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84472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7455</xdr:rowOff>
    </xdr:from>
    <xdr:to>
      <xdr:col>85</xdr:col>
      <xdr:colOff>127000</xdr:colOff>
      <xdr:row>76</xdr:row>
      <xdr:rowOff>24315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37655"/>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24315</xdr:rowOff>
    </xdr:from>
    <xdr:to>
      <xdr:col>81</xdr:col>
      <xdr:colOff>50800</xdr:colOff>
      <xdr:row>76</xdr:row>
      <xdr:rowOff>47192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54515"/>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28487</xdr:rowOff>
    </xdr:from>
    <xdr:to>
      <xdr:col>76</xdr:col>
      <xdr:colOff>114300</xdr:colOff>
      <xdr:row>76</xdr:row>
      <xdr:rowOff>47192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58687"/>
          <a:ext cx="889000" cy="1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28487</xdr:rowOff>
    </xdr:from>
    <xdr:to>
      <xdr:col>71</xdr:col>
      <xdr:colOff>177800</xdr:colOff>
      <xdr:row>76</xdr:row>
      <xdr:rowOff>29801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5868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128105</xdr:rowOff>
    </xdr:from>
    <xdr:to>
      <xdr:col>85</xdr:col>
      <xdr:colOff>177800</xdr:colOff>
      <xdr:row>76</xdr:row>
      <xdr:rowOff>58254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106532</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144964</xdr:rowOff>
    </xdr:from>
    <xdr:to>
      <xdr:col>81</xdr:col>
      <xdr:colOff>101600</xdr:colOff>
      <xdr:row>76</xdr:row>
      <xdr:rowOff>75115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03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66242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167842</xdr:rowOff>
    </xdr:from>
    <xdr:to>
      <xdr:col>76</xdr:col>
      <xdr:colOff>165100</xdr:colOff>
      <xdr:row>76</xdr:row>
      <xdr:rowOff>97992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89119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149137</xdr:rowOff>
    </xdr:from>
    <xdr:to>
      <xdr:col>72</xdr:col>
      <xdr:colOff>38100</xdr:colOff>
      <xdr:row>76</xdr:row>
      <xdr:rowOff>79287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70414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150451</xdr:rowOff>
    </xdr:from>
    <xdr:to>
      <xdr:col>67</xdr:col>
      <xdr:colOff>101600</xdr:colOff>
      <xdr:row>76</xdr:row>
      <xdr:rowOff>80601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71728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23506</xdr:rowOff>
    </xdr:from>
    <xdr:to>
      <xdr:col>85</xdr:col>
      <xdr:colOff>127000</xdr:colOff>
      <xdr:row>99</xdr:row>
      <xdr:rowOff>28829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97056"/>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28829</xdr:rowOff>
    </xdr:from>
    <xdr:to>
      <xdr:col>81</xdr:col>
      <xdr:colOff>50800</xdr:colOff>
      <xdr:row>99</xdr:row>
      <xdr:rowOff>70424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7002379"/>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70424</xdr:rowOff>
    </xdr:from>
    <xdr:to>
      <xdr:col>76</xdr:col>
      <xdr:colOff>114300</xdr:colOff>
      <xdr:row>99</xdr:row>
      <xdr:rowOff>91880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7043974"/>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65525</xdr:rowOff>
    </xdr:from>
    <xdr:to>
      <xdr:col>71</xdr:col>
      <xdr:colOff>177800</xdr:colOff>
      <xdr:row>99</xdr:row>
      <xdr:rowOff>91880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7039075"/>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144156</xdr:rowOff>
    </xdr:from>
    <xdr:to>
      <xdr:col>85</xdr:col>
      <xdr:colOff>177800</xdr:colOff>
      <xdr:row>99</xdr:row>
      <xdr:rowOff>74306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59083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6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149479</xdr:rowOff>
    </xdr:from>
    <xdr:to>
      <xdr:col>81</xdr:col>
      <xdr:colOff>101600</xdr:colOff>
      <xdr:row>99</xdr:row>
      <xdr:rowOff>79629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70756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19624</xdr:rowOff>
    </xdr:from>
    <xdr:to>
      <xdr:col>76</xdr:col>
      <xdr:colOff>165100</xdr:colOff>
      <xdr:row>99</xdr:row>
      <xdr:rowOff>121224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112351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8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41080</xdr:rowOff>
    </xdr:from>
    <xdr:to>
      <xdr:col>72</xdr:col>
      <xdr:colOff>38100</xdr:colOff>
      <xdr:row>99</xdr:row>
      <xdr:rowOff>142680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70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133807</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7107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14725</xdr:rowOff>
    </xdr:from>
    <xdr:to>
      <xdr:col>67</xdr:col>
      <xdr:colOff>101600</xdr:colOff>
      <xdr:row>99</xdr:row>
      <xdr:rowOff>116325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107452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102362</xdr:rowOff>
    </xdr:from>
    <xdr:to>
      <xdr:col>116</xdr:col>
      <xdr:colOff>63500</xdr:colOff>
      <xdr:row>37</xdr:row>
      <xdr:rowOff>119888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44601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84265</xdr:rowOff>
    </xdr:from>
    <xdr:to>
      <xdr:col>111</xdr:col>
      <xdr:colOff>177800</xdr:colOff>
      <xdr:row>37</xdr:row>
      <xdr:rowOff>102362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2791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33591</xdr:rowOff>
    </xdr:from>
    <xdr:to>
      <xdr:col>107</xdr:col>
      <xdr:colOff>50800</xdr:colOff>
      <xdr:row>37</xdr:row>
      <xdr:rowOff>84265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377241"/>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58564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33591</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377241"/>
          <a:ext cx="8890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69088</xdr:rowOff>
    </xdr:from>
    <xdr:to>
      <xdr:col>116</xdr:col>
      <xdr:colOff>114300</xdr:colOff>
      <xdr:row>37</xdr:row>
      <xdr:rowOff>170688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91965</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2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51562</xdr:rowOff>
    </xdr:from>
    <xdr:to>
      <xdr:col>112</xdr:col>
      <xdr:colOff>38100</xdr:colOff>
      <xdr:row>37</xdr:row>
      <xdr:rowOff>153162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169689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33465</xdr:rowOff>
    </xdr:from>
    <xdr:to>
      <xdr:col>107</xdr:col>
      <xdr:colOff>101600</xdr:colOff>
      <xdr:row>37</xdr:row>
      <xdr:rowOff>135065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151592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5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154241</xdr:rowOff>
    </xdr:from>
    <xdr:to>
      <xdr:col>102</xdr:col>
      <xdr:colOff>165100</xdr:colOff>
      <xdr:row>37</xdr:row>
      <xdr:rowOff>84391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100918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164350</xdr:rowOff>
    </xdr:from>
    <xdr:to>
      <xdr:col>116</xdr:col>
      <xdr:colOff>63500</xdr:colOff>
      <xdr:row>58</xdr:row>
      <xdr:rowOff>165094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08450"/>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160769</xdr:rowOff>
    </xdr:from>
    <xdr:to>
      <xdr:col>111</xdr:col>
      <xdr:colOff>177800</xdr:colOff>
      <xdr:row>58</xdr:row>
      <xdr:rowOff>164350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0486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157702</xdr:rowOff>
    </xdr:from>
    <xdr:to>
      <xdr:col>107</xdr:col>
      <xdr:colOff>50800</xdr:colOff>
      <xdr:row>58</xdr:row>
      <xdr:rowOff>160769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01802"/>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153606</xdr:rowOff>
    </xdr:from>
    <xdr:to>
      <xdr:col>102</xdr:col>
      <xdr:colOff>114300</xdr:colOff>
      <xdr:row>58</xdr:row>
      <xdr:rowOff>157702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97706"/>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114294</xdr:rowOff>
    </xdr:from>
    <xdr:to>
      <xdr:col>116</xdr:col>
      <xdr:colOff>114300</xdr:colOff>
      <xdr:row>59</xdr:row>
      <xdr:rowOff>44444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113550</xdr:rowOff>
    </xdr:from>
    <xdr:to>
      <xdr:col>112</xdr:col>
      <xdr:colOff>38100</xdr:colOff>
      <xdr:row>59</xdr:row>
      <xdr:rowOff>43700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34827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109969</xdr:rowOff>
    </xdr:from>
    <xdr:to>
      <xdr:col>107</xdr:col>
      <xdr:colOff>101600</xdr:colOff>
      <xdr:row>59</xdr:row>
      <xdr:rowOff>40119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31246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4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106902</xdr:rowOff>
    </xdr:from>
    <xdr:to>
      <xdr:col>102</xdr:col>
      <xdr:colOff>165100</xdr:colOff>
      <xdr:row>59</xdr:row>
      <xdr:rowOff>37052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28179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102806</xdr:rowOff>
    </xdr:from>
    <xdr:to>
      <xdr:col>98</xdr:col>
      <xdr:colOff>38100</xdr:colOff>
      <xdr:row>59</xdr:row>
      <xdr:rowOff>32956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24083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3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76530</xdr:rowOff>
    </xdr:from>
    <xdr:to>
      <xdr:col>116</xdr:col>
      <xdr:colOff>63500</xdr:colOff>
      <xdr:row>76</xdr:row>
      <xdr:rowOff>166942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06730"/>
          <a:ext cx="8382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166942</xdr:rowOff>
    </xdr:from>
    <xdr:to>
      <xdr:col>111</xdr:col>
      <xdr:colOff>177800</xdr:colOff>
      <xdr:row>77</xdr:row>
      <xdr:rowOff>50012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97142"/>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50012</xdr:rowOff>
    </xdr:from>
    <xdr:to>
      <xdr:col>107</xdr:col>
      <xdr:colOff>50800</xdr:colOff>
      <xdr:row>77</xdr:row>
      <xdr:rowOff>63385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5166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84836</xdr:rowOff>
    </xdr:from>
    <xdr:to>
      <xdr:col>102</xdr:col>
      <xdr:colOff>114300</xdr:colOff>
      <xdr:row>77</xdr:row>
      <xdr:rowOff>63385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43586"/>
          <a:ext cx="889000" cy="3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25730</xdr:rowOff>
    </xdr:from>
    <xdr:to>
      <xdr:col>116</xdr:col>
      <xdr:colOff>114300</xdr:colOff>
      <xdr:row>76</xdr:row>
      <xdr:rowOff>127330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4157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116142</xdr:rowOff>
    </xdr:from>
    <xdr:to>
      <xdr:col>112</xdr:col>
      <xdr:colOff>38100</xdr:colOff>
      <xdr:row>77</xdr:row>
      <xdr:rowOff>46292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37419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170662</xdr:rowOff>
    </xdr:from>
    <xdr:to>
      <xdr:col>107</xdr:col>
      <xdr:colOff>101600</xdr:colOff>
      <xdr:row>77</xdr:row>
      <xdr:rowOff>100812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91939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9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12585</xdr:rowOff>
    </xdr:from>
    <xdr:to>
      <xdr:col>102</xdr:col>
      <xdr:colOff>165100</xdr:colOff>
      <xdr:row>77</xdr:row>
      <xdr:rowOff>114185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105312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34036</xdr:rowOff>
    </xdr:from>
    <xdr:to>
      <xdr:col>98</xdr:col>
      <xdr:colOff>38100</xdr:colOff>
      <xdr:row>75</xdr:row>
      <xdr:rowOff>135636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126764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歳出決算総額は、住民一人あたり３６５，３７９円となっている。</a:t>
          </a:r>
        </a:p>
        <a:p>
          <a:r>
            <a:rPr kumimoji="1" lang="ja-JP" altLang="en-US" sz="1300">
              <a:latin typeface="ＭＳ Ｐゴシック" panose="020B0600070205080204" pitchFamily="50" charset="-128"/>
              <a:ea typeface="ＭＳ Ｐゴシック" panose="020B0600070205080204" pitchFamily="50" charset="-128"/>
            </a:rPr>
            <a:t>扶助費は、前年度と比較して子育て世帯への臨時特別給付金給付事業費や住民税非課税世帯等に対する臨時特別給付金給付事業費が減少しているものの増加傾向にある。</a:t>
          </a:r>
        </a:p>
        <a:p>
          <a:r>
            <a:rPr kumimoji="1" lang="ja-JP" altLang="en-US" sz="1300">
              <a:latin typeface="ＭＳ Ｐゴシック" panose="020B0600070205080204" pitchFamily="50" charset="-128"/>
              <a:ea typeface="ＭＳ Ｐゴシック" panose="020B0600070205080204" pitchFamily="50" charset="-128"/>
            </a:rPr>
            <a:t>人件費は前年度と比較して、職員給与費や退職手当組合負担金が増となっており、類似団体内数値を上回っている。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普通建設事業費は類似団体内平均値を下回っているものの、今後、駅前再開発事業や公共施設の見直し等で増加する見込みとなっており各指標に注視しながら実施してく必要がある。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99,910
97,059
55.56
38,543,443
36,504,993
1,937,363
20,492,931
20,702,186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160927</xdr:rowOff>
    </xdr:from>
    <xdr:to>
      <xdr:col>24</xdr:col>
      <xdr:colOff>63500</xdr:colOff>
      <xdr:row>34</xdr:row>
      <xdr:rowOff>71120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1877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46083</xdr:rowOff>
    </xdr:from>
    <xdr:to>
      <xdr:col>19</xdr:col>
      <xdr:colOff>177800</xdr:colOff>
      <xdr:row>34</xdr:row>
      <xdr:rowOff>71120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7538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46083</xdr:rowOff>
    </xdr:from>
    <xdr:to>
      <xdr:col>15</xdr:col>
      <xdr:colOff>50800</xdr:colOff>
      <xdr:row>34</xdr:row>
      <xdr:rowOff>48260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7538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164193</xdr:rowOff>
    </xdr:from>
    <xdr:to>
      <xdr:col>10</xdr:col>
      <xdr:colOff>114300</xdr:colOff>
      <xdr:row>34</xdr:row>
      <xdr:rowOff>48260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220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69504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110127</xdr:rowOff>
    </xdr:from>
    <xdr:to>
      <xdr:col>24</xdr:col>
      <xdr:colOff>114300</xdr:colOff>
      <xdr:row>34</xdr:row>
      <xdr:rowOff>40277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133004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20320</xdr:rowOff>
    </xdr:from>
    <xdr:to>
      <xdr:col>20</xdr:col>
      <xdr:colOff>38100</xdr:colOff>
      <xdr:row>34</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166733</xdr:rowOff>
    </xdr:from>
    <xdr:to>
      <xdr:col>15</xdr:col>
      <xdr:colOff>101600</xdr:colOff>
      <xdr:row>34</xdr:row>
      <xdr:rowOff>96883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168910</xdr:rowOff>
    </xdr:from>
    <xdr:to>
      <xdr:col>10</xdr:col>
      <xdr:colOff>165100</xdr:colOff>
      <xdr:row>34</xdr:row>
      <xdr:rowOff>99060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115587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113393</xdr:rowOff>
    </xdr:from>
    <xdr:to>
      <xdr:col>6</xdr:col>
      <xdr:colOff>38100</xdr:colOff>
      <xdr:row>34</xdr:row>
      <xdr:rowOff>43543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60070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118659</xdr:rowOff>
    </xdr:from>
    <xdr:to>
      <xdr:col>24</xdr:col>
      <xdr:colOff>63500</xdr:colOff>
      <xdr:row>57</xdr:row>
      <xdr:rowOff>134017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91309"/>
          <a:ext cx="838200" cy="1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23695</xdr:rowOff>
    </xdr:from>
    <xdr:to>
      <xdr:col>19</xdr:col>
      <xdr:colOff>177800</xdr:colOff>
      <xdr:row>57</xdr:row>
      <xdr:rowOff>134017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53445"/>
          <a:ext cx="889000" cy="45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23695</xdr:rowOff>
    </xdr:from>
    <xdr:to>
      <xdr:col>15</xdr:col>
      <xdr:colOff>50800</xdr:colOff>
      <xdr:row>57</xdr:row>
      <xdr:rowOff>155720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53445"/>
          <a:ext cx="889000" cy="47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150389</xdr:rowOff>
    </xdr:from>
    <xdr:to>
      <xdr:col>10</xdr:col>
      <xdr:colOff>114300</xdr:colOff>
      <xdr:row>57</xdr:row>
      <xdr:rowOff>155720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3039"/>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67859</xdr:rowOff>
    </xdr:from>
    <xdr:to>
      <xdr:col>24</xdr:col>
      <xdr:colOff>114300</xdr:colOff>
      <xdr:row>57</xdr:row>
      <xdr:rowOff>169459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154236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83217</xdr:rowOff>
    </xdr:from>
    <xdr:to>
      <xdr:col>20</xdr:col>
      <xdr:colOff>38100</xdr:colOff>
      <xdr:row>58</xdr:row>
      <xdr:rowOff>13367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144345</xdr:rowOff>
    </xdr:from>
    <xdr:to>
      <xdr:col>15</xdr:col>
      <xdr:colOff>101600</xdr:colOff>
      <xdr:row>55</xdr:row>
      <xdr:rowOff>74495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65622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104920</xdr:rowOff>
    </xdr:from>
    <xdr:to>
      <xdr:col>10</xdr:col>
      <xdr:colOff>165100</xdr:colOff>
      <xdr:row>58</xdr:row>
      <xdr:rowOff>35070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26197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99589</xdr:rowOff>
    </xdr:from>
    <xdr:to>
      <xdr:col>6</xdr:col>
      <xdr:colOff>38100</xdr:colOff>
      <xdr:row>58</xdr:row>
      <xdr:rowOff>29739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20866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71715</xdr:rowOff>
    </xdr:from>
    <xdr:to>
      <xdr:col>24</xdr:col>
      <xdr:colOff>63500</xdr:colOff>
      <xdr:row>76</xdr:row>
      <xdr:rowOff>120017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1915"/>
          <a:ext cx="838200" cy="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71715</xdr:rowOff>
    </xdr:from>
    <xdr:to>
      <xdr:col>19</xdr:col>
      <xdr:colOff>177800</xdr:colOff>
      <xdr:row>77</xdr:row>
      <xdr:rowOff>86437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1915"/>
          <a:ext cx="889000" cy="1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86437</xdr:rowOff>
    </xdr:from>
    <xdr:to>
      <xdr:col>15</xdr:col>
      <xdr:colOff>50800</xdr:colOff>
      <xdr:row>77</xdr:row>
      <xdr:rowOff>111917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8087"/>
          <a:ext cx="889000" cy="2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111917</xdr:rowOff>
    </xdr:from>
    <xdr:to>
      <xdr:col>10</xdr:col>
      <xdr:colOff>114300</xdr:colOff>
      <xdr:row>77</xdr:row>
      <xdr:rowOff>150048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3567"/>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69217</xdr:rowOff>
    </xdr:from>
    <xdr:to>
      <xdr:col>24</xdr:col>
      <xdr:colOff>114300</xdr:colOff>
      <xdr:row>76</xdr:row>
      <xdr:rowOff>170817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47644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20915</xdr:rowOff>
    </xdr:from>
    <xdr:to>
      <xdr:col>20</xdr:col>
      <xdr:colOff>38100</xdr:colOff>
      <xdr:row>76</xdr:row>
      <xdr:rowOff>122515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113642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35637</xdr:rowOff>
    </xdr:from>
    <xdr:to>
      <xdr:col>15</xdr:col>
      <xdr:colOff>101600</xdr:colOff>
      <xdr:row>77</xdr:row>
      <xdr:rowOff>137237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128364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61117</xdr:rowOff>
    </xdr:from>
    <xdr:to>
      <xdr:col>10</xdr:col>
      <xdr:colOff>165100</xdr:colOff>
      <xdr:row>77</xdr:row>
      <xdr:rowOff>162717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153844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99248</xdr:rowOff>
    </xdr:from>
    <xdr:to>
      <xdr:col>6</xdr:col>
      <xdr:colOff>38100</xdr:colOff>
      <xdr:row>78</xdr:row>
      <xdr:rowOff>29398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20525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163748</xdr:rowOff>
    </xdr:from>
    <xdr:to>
      <xdr:col>24</xdr:col>
      <xdr:colOff>63500</xdr:colOff>
      <xdr:row>96</xdr:row>
      <xdr:rowOff>40396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51498"/>
          <a:ext cx="8382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40396</xdr:rowOff>
    </xdr:from>
    <xdr:to>
      <xdr:col>19</xdr:col>
      <xdr:colOff>177800</xdr:colOff>
      <xdr:row>97</xdr:row>
      <xdr:rowOff>112885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99596"/>
          <a:ext cx="889000" cy="24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112885</xdr:rowOff>
    </xdr:from>
    <xdr:to>
      <xdr:col>15</xdr:col>
      <xdr:colOff>50800</xdr:colOff>
      <xdr:row>98</xdr:row>
      <xdr:rowOff>9649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3535"/>
          <a:ext cx="8890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9649</xdr:rowOff>
    </xdr:from>
    <xdr:to>
      <xdr:col>10</xdr:col>
      <xdr:colOff>114300</xdr:colOff>
      <xdr:row>98</xdr:row>
      <xdr:rowOff>21492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11749"/>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112948</xdr:rowOff>
    </xdr:from>
    <xdr:to>
      <xdr:col>24</xdr:col>
      <xdr:colOff>114300</xdr:colOff>
      <xdr:row>96</xdr:row>
      <xdr:rowOff>43098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91375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161046</xdr:rowOff>
    </xdr:from>
    <xdr:to>
      <xdr:col>20</xdr:col>
      <xdr:colOff>38100</xdr:colOff>
      <xdr:row>96</xdr:row>
      <xdr:rowOff>91196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82323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4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62085</xdr:rowOff>
    </xdr:from>
    <xdr:to>
      <xdr:col>15</xdr:col>
      <xdr:colOff>101600</xdr:colOff>
      <xdr:row>97</xdr:row>
      <xdr:rowOff>163685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154812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130299</xdr:rowOff>
    </xdr:from>
    <xdr:to>
      <xdr:col>10</xdr:col>
      <xdr:colOff>165100</xdr:colOff>
      <xdr:row>98</xdr:row>
      <xdr:rowOff>60449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51576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142142</xdr:rowOff>
    </xdr:from>
    <xdr:to>
      <xdr:col>6</xdr:col>
      <xdr:colOff>38100</xdr:colOff>
      <xdr:row>98</xdr:row>
      <xdr:rowOff>72292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63419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86741</xdr:rowOff>
    </xdr:from>
    <xdr:to>
      <xdr:col>55</xdr:col>
      <xdr:colOff>0</xdr:colOff>
      <xdr:row>37</xdr:row>
      <xdr:rowOff>89408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3039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86741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281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84455</xdr:rowOff>
    </xdr:from>
    <xdr:to>
      <xdr:col>45</xdr:col>
      <xdr:colOff>177800</xdr:colOff>
      <xdr:row>37</xdr:row>
      <xdr:rowOff>84455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28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84455</xdr:rowOff>
    </xdr:from>
    <xdr:to>
      <xdr:col>41</xdr:col>
      <xdr:colOff>50800</xdr:colOff>
      <xdr:row>37</xdr:row>
      <xdr:rowOff>85217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38608</xdr:rowOff>
    </xdr:from>
    <xdr:to>
      <xdr:col>55</xdr:col>
      <xdr:colOff>50800</xdr:colOff>
      <xdr:row>37</xdr:row>
      <xdr:rowOff>140208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61485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3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35941</xdr:rowOff>
    </xdr:from>
    <xdr:to>
      <xdr:col>50</xdr:col>
      <xdr:colOff>165100</xdr:colOff>
      <xdr:row>37</xdr:row>
      <xdr:rowOff>137541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154068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5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33655</xdr:rowOff>
    </xdr:from>
    <xdr:to>
      <xdr:col>46</xdr:col>
      <xdr:colOff>38100</xdr:colOff>
      <xdr:row>37</xdr:row>
      <xdr:rowOff>135255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33655</xdr:rowOff>
    </xdr:from>
    <xdr:to>
      <xdr:col>41</xdr:col>
      <xdr:colOff>101600</xdr:colOff>
      <xdr:row>37</xdr:row>
      <xdr:rowOff>135255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34417</xdr:rowOff>
    </xdr:from>
    <xdr:to>
      <xdr:col>36</xdr:col>
      <xdr:colOff>165100</xdr:colOff>
      <xdr:row>37</xdr:row>
      <xdr:rowOff>136017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127144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7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99330</xdr:rowOff>
    </xdr:from>
    <xdr:to>
      <xdr:col>55</xdr:col>
      <xdr:colOff>0</xdr:colOff>
      <xdr:row>57</xdr:row>
      <xdr:rowOff>132568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71980"/>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121366</xdr:rowOff>
    </xdr:from>
    <xdr:to>
      <xdr:col>50</xdr:col>
      <xdr:colOff>114300</xdr:colOff>
      <xdr:row>57</xdr:row>
      <xdr:rowOff>132568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9401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114554</xdr:rowOff>
    </xdr:from>
    <xdr:to>
      <xdr:col>45</xdr:col>
      <xdr:colOff>177800</xdr:colOff>
      <xdr:row>57</xdr:row>
      <xdr:rowOff>121366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87204"/>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114554</xdr:rowOff>
    </xdr:from>
    <xdr:to>
      <xdr:col>41</xdr:col>
      <xdr:colOff>50800</xdr:colOff>
      <xdr:row>57</xdr:row>
      <xdr:rowOff>123927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8720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48530</xdr:rowOff>
    </xdr:from>
    <xdr:to>
      <xdr:col>55</xdr:col>
      <xdr:colOff>50800</xdr:colOff>
      <xdr:row>57</xdr:row>
      <xdr:rowOff>150130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71407</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81768</xdr:rowOff>
    </xdr:from>
    <xdr:to>
      <xdr:col>50</xdr:col>
      <xdr:colOff>165100</xdr:colOff>
      <xdr:row>58</xdr:row>
      <xdr:rowOff>11918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3045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4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70566</xdr:rowOff>
    </xdr:from>
    <xdr:to>
      <xdr:col>46</xdr:col>
      <xdr:colOff>38100</xdr:colOff>
      <xdr:row>58</xdr:row>
      <xdr:rowOff>716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4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163293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3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63754</xdr:rowOff>
    </xdr:from>
    <xdr:to>
      <xdr:col>41</xdr:col>
      <xdr:colOff>101600</xdr:colOff>
      <xdr:row>57</xdr:row>
      <xdr:rowOff>165354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10431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73127</xdr:rowOff>
    </xdr:from>
    <xdr:to>
      <xdr:col>36</xdr:col>
      <xdr:colOff>165100</xdr:colOff>
      <xdr:row>58</xdr:row>
      <xdr:rowOff>3277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19804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6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167753</xdr:rowOff>
    </xdr:from>
    <xdr:to>
      <xdr:col>55</xdr:col>
      <xdr:colOff>0</xdr:colOff>
      <xdr:row>78</xdr:row>
      <xdr:rowOff>169205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40853"/>
          <a:ext cx="8382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158266</xdr:rowOff>
    </xdr:from>
    <xdr:to>
      <xdr:col>50</xdr:col>
      <xdr:colOff>114300</xdr:colOff>
      <xdr:row>78</xdr:row>
      <xdr:rowOff>169205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1366"/>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158266</xdr:rowOff>
    </xdr:from>
    <xdr:to>
      <xdr:col>45</xdr:col>
      <xdr:colOff>177800</xdr:colOff>
      <xdr:row>79</xdr:row>
      <xdr:rowOff>14394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3136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14394</xdr:rowOff>
    </xdr:from>
    <xdr:to>
      <xdr:col>41</xdr:col>
      <xdr:colOff>50800</xdr:colOff>
      <xdr:row>79</xdr:row>
      <xdr:rowOff>16664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58944"/>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116953</xdr:rowOff>
    </xdr:from>
    <xdr:to>
      <xdr:col>55</xdr:col>
      <xdr:colOff>50800</xdr:colOff>
      <xdr:row>79</xdr:row>
      <xdr:rowOff>47103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31880</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118405</xdr:rowOff>
    </xdr:from>
    <xdr:to>
      <xdr:col>50</xdr:col>
      <xdr:colOff>165100</xdr:colOff>
      <xdr:row>79</xdr:row>
      <xdr:rowOff>48555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39682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107466</xdr:rowOff>
    </xdr:from>
    <xdr:to>
      <xdr:col>46</xdr:col>
      <xdr:colOff>38100</xdr:colOff>
      <xdr:row>79</xdr:row>
      <xdr:rowOff>37616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28743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7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135044</xdr:rowOff>
    </xdr:from>
    <xdr:to>
      <xdr:col>41</xdr:col>
      <xdr:colOff>101600</xdr:colOff>
      <xdr:row>79</xdr:row>
      <xdr:rowOff>65194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56321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0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137314</xdr:rowOff>
    </xdr:from>
    <xdr:to>
      <xdr:col>36</xdr:col>
      <xdr:colOff>165100</xdr:colOff>
      <xdr:row>79</xdr:row>
      <xdr:rowOff>67464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58591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71952</xdr:rowOff>
    </xdr:from>
    <xdr:to>
      <xdr:col>55</xdr:col>
      <xdr:colOff>0</xdr:colOff>
      <xdr:row>98</xdr:row>
      <xdr:rowOff>85782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7405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24665</xdr:rowOff>
    </xdr:from>
    <xdr:to>
      <xdr:col>50</xdr:col>
      <xdr:colOff>114300</xdr:colOff>
      <xdr:row>98</xdr:row>
      <xdr:rowOff>71952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6765"/>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24665</xdr:rowOff>
    </xdr:from>
    <xdr:to>
      <xdr:col>45</xdr:col>
      <xdr:colOff>177800</xdr:colOff>
      <xdr:row>98</xdr:row>
      <xdr:rowOff>38903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2676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38903</xdr:rowOff>
    </xdr:from>
    <xdr:to>
      <xdr:col>41</xdr:col>
      <xdr:colOff>50800</xdr:colOff>
      <xdr:row>98</xdr:row>
      <xdr:rowOff>85260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1003"/>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34982</xdr:rowOff>
    </xdr:from>
    <xdr:to>
      <xdr:col>55</xdr:col>
      <xdr:colOff>50800</xdr:colOff>
      <xdr:row>98</xdr:row>
      <xdr:rowOff>136582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13409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21152</xdr:rowOff>
    </xdr:from>
    <xdr:to>
      <xdr:col>50</xdr:col>
      <xdr:colOff>165100</xdr:colOff>
      <xdr:row>98</xdr:row>
      <xdr:rowOff>122752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113879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145315</xdr:rowOff>
    </xdr:from>
    <xdr:to>
      <xdr:col>46</xdr:col>
      <xdr:colOff>38100</xdr:colOff>
      <xdr:row>98</xdr:row>
      <xdr:rowOff>75465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66592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159553</xdr:rowOff>
    </xdr:from>
    <xdr:to>
      <xdr:col>41</xdr:col>
      <xdr:colOff>101600</xdr:colOff>
      <xdr:row>98</xdr:row>
      <xdr:rowOff>89703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80830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34460</xdr:rowOff>
    </xdr:from>
    <xdr:to>
      <xdr:col>36</xdr:col>
      <xdr:colOff>165100</xdr:colOff>
      <xdr:row>98</xdr:row>
      <xdr:rowOff>136060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127187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154464</xdr:rowOff>
    </xdr:from>
    <xdr:to>
      <xdr:col>85</xdr:col>
      <xdr:colOff>127000</xdr:colOff>
      <xdr:row>35</xdr:row>
      <xdr:rowOff>80550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5983764"/>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137128</xdr:rowOff>
    </xdr:from>
    <xdr:to>
      <xdr:col>81</xdr:col>
      <xdr:colOff>50800</xdr:colOff>
      <xdr:row>35</xdr:row>
      <xdr:rowOff>80550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794978"/>
          <a:ext cx="889000" cy="2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137128</xdr:rowOff>
    </xdr:from>
    <xdr:to>
      <xdr:col>76</xdr:col>
      <xdr:colOff>114300</xdr:colOff>
      <xdr:row>35</xdr:row>
      <xdr:rowOff>65881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794978"/>
          <a:ext cx="889000" cy="2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65881</xdr:rowOff>
    </xdr:from>
    <xdr:to>
      <xdr:col>71</xdr:col>
      <xdr:colOff>177800</xdr:colOff>
      <xdr:row>35</xdr:row>
      <xdr:rowOff>126555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66631"/>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103664</xdr:rowOff>
    </xdr:from>
    <xdr:to>
      <xdr:col>85</xdr:col>
      <xdr:colOff>177800</xdr:colOff>
      <xdr:row>35</xdr:row>
      <xdr:rowOff>33814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9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126541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29750</xdr:rowOff>
    </xdr:from>
    <xdr:to>
      <xdr:col>81</xdr:col>
      <xdr:colOff>101600</xdr:colOff>
      <xdr:row>35</xdr:row>
      <xdr:rowOff>131350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147877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86328</xdr:rowOff>
    </xdr:from>
    <xdr:to>
      <xdr:col>76</xdr:col>
      <xdr:colOff>165100</xdr:colOff>
      <xdr:row>34</xdr:row>
      <xdr:rowOff>16478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7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33005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15081</xdr:rowOff>
    </xdr:from>
    <xdr:to>
      <xdr:col>72</xdr:col>
      <xdr:colOff>38100</xdr:colOff>
      <xdr:row>35</xdr:row>
      <xdr:rowOff>116681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107808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75755</xdr:rowOff>
    </xdr:from>
    <xdr:to>
      <xdr:col>67</xdr:col>
      <xdr:colOff>101600</xdr:colOff>
      <xdr:row>36</xdr:row>
      <xdr:rowOff>5905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168482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1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147861</xdr:rowOff>
    </xdr:from>
    <xdr:to>
      <xdr:col>85</xdr:col>
      <xdr:colOff>127000</xdr:colOff>
      <xdr:row>57</xdr:row>
      <xdr:rowOff>36968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49061"/>
          <a:ext cx="838200" cy="6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28029</xdr:rowOff>
    </xdr:from>
    <xdr:to>
      <xdr:col>81</xdr:col>
      <xdr:colOff>50800</xdr:colOff>
      <xdr:row>57</xdr:row>
      <xdr:rowOff>36968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29229"/>
          <a:ext cx="889000" cy="18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51277</xdr:rowOff>
    </xdr:from>
    <xdr:to>
      <xdr:col>76</xdr:col>
      <xdr:colOff>114300</xdr:colOff>
      <xdr:row>56</xdr:row>
      <xdr:rowOff>28029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81027"/>
          <a:ext cx="889000" cy="14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51277</xdr:rowOff>
    </xdr:from>
    <xdr:to>
      <xdr:col>71</xdr:col>
      <xdr:colOff>177800</xdr:colOff>
      <xdr:row>57</xdr:row>
      <xdr:rowOff>148547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81027"/>
          <a:ext cx="889000" cy="4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97061</xdr:rowOff>
    </xdr:from>
    <xdr:to>
      <xdr:col>85</xdr:col>
      <xdr:colOff>177800</xdr:colOff>
      <xdr:row>57</xdr:row>
      <xdr:rowOff>27211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75488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157618</xdr:rowOff>
    </xdr:from>
    <xdr:to>
      <xdr:col>81</xdr:col>
      <xdr:colOff>101600</xdr:colOff>
      <xdr:row>57</xdr:row>
      <xdr:rowOff>87768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78895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5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148679</xdr:rowOff>
    </xdr:from>
    <xdr:to>
      <xdr:col>76</xdr:col>
      <xdr:colOff>165100</xdr:colOff>
      <xdr:row>56</xdr:row>
      <xdr:rowOff>78829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69956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477</xdr:rowOff>
    </xdr:from>
    <xdr:to>
      <xdr:col>72</xdr:col>
      <xdr:colOff>38100</xdr:colOff>
      <xdr:row>55</xdr:row>
      <xdr:rowOff>102077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118604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97747</xdr:rowOff>
    </xdr:from>
    <xdr:to>
      <xdr:col>67</xdr:col>
      <xdr:colOff>101600</xdr:colOff>
      <xdr:row>58</xdr:row>
      <xdr:rowOff>27897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15748</xdr:rowOff>
    </xdr:from>
    <xdr:to>
      <xdr:col>85</xdr:col>
      <xdr:colOff>127000</xdr:colOff>
      <xdr:row>79</xdr:row>
      <xdr:rowOff>28067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60298"/>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15748</xdr:rowOff>
    </xdr:from>
    <xdr:to>
      <xdr:col>81</xdr:col>
      <xdr:colOff>50800</xdr:colOff>
      <xdr:row>79</xdr:row>
      <xdr:rowOff>33528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60298"/>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32258</xdr:rowOff>
    </xdr:from>
    <xdr:to>
      <xdr:col>76</xdr:col>
      <xdr:colOff>114300</xdr:colOff>
      <xdr:row>79</xdr:row>
      <xdr:rowOff>33528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680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32258</xdr:rowOff>
    </xdr:from>
    <xdr:to>
      <xdr:col>71</xdr:col>
      <xdr:colOff>177800</xdr:colOff>
      <xdr:row>79</xdr:row>
      <xdr:rowOff>42545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680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148717</xdr:rowOff>
    </xdr:from>
    <xdr:to>
      <xdr:col>85</xdr:col>
      <xdr:colOff>177800</xdr:colOff>
      <xdr:row>79</xdr:row>
      <xdr:rowOff>78867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63644</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136398</xdr:rowOff>
    </xdr:from>
    <xdr:to>
      <xdr:col>81</xdr:col>
      <xdr:colOff>101600</xdr:colOff>
      <xdr:row>79</xdr:row>
      <xdr:rowOff>66548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57675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0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154178</xdr:rowOff>
    </xdr:from>
    <xdr:to>
      <xdr:col>76</xdr:col>
      <xdr:colOff>165100</xdr:colOff>
      <xdr:row>79</xdr:row>
      <xdr:rowOff>84328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75455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35333" y="13620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152908</xdr:rowOff>
    </xdr:from>
    <xdr:to>
      <xdr:col>72</xdr:col>
      <xdr:colOff>38100</xdr:colOff>
      <xdr:row>79</xdr:row>
      <xdr:rowOff>83058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74185</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84472</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57333" y="1362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7455</xdr:rowOff>
    </xdr:from>
    <xdr:to>
      <xdr:col>85</xdr:col>
      <xdr:colOff>127000</xdr:colOff>
      <xdr:row>96</xdr:row>
      <xdr:rowOff>24315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66655"/>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24315</xdr:rowOff>
    </xdr:from>
    <xdr:to>
      <xdr:col>81</xdr:col>
      <xdr:colOff>50800</xdr:colOff>
      <xdr:row>96</xdr:row>
      <xdr:rowOff>47117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83515"/>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28487</xdr:rowOff>
    </xdr:from>
    <xdr:to>
      <xdr:col>76</xdr:col>
      <xdr:colOff>114300</xdr:colOff>
      <xdr:row>96</xdr:row>
      <xdr:rowOff>47117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87687"/>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28487</xdr:rowOff>
    </xdr:from>
    <xdr:to>
      <xdr:col>71</xdr:col>
      <xdr:colOff>177800</xdr:colOff>
      <xdr:row>96</xdr:row>
      <xdr:rowOff>29801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87687"/>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128105</xdr:rowOff>
    </xdr:from>
    <xdr:to>
      <xdr:col>85</xdr:col>
      <xdr:colOff>177800</xdr:colOff>
      <xdr:row>96</xdr:row>
      <xdr:rowOff>58255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106532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144965</xdr:rowOff>
    </xdr:from>
    <xdr:to>
      <xdr:col>81</xdr:col>
      <xdr:colOff>101600</xdr:colOff>
      <xdr:row>96</xdr:row>
      <xdr:rowOff>75115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66242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167767</xdr:rowOff>
    </xdr:from>
    <xdr:to>
      <xdr:col>76</xdr:col>
      <xdr:colOff>165100</xdr:colOff>
      <xdr:row>96</xdr:row>
      <xdr:rowOff>97917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89044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149137</xdr:rowOff>
    </xdr:from>
    <xdr:to>
      <xdr:col>72</xdr:col>
      <xdr:colOff>38100</xdr:colOff>
      <xdr:row>96</xdr:row>
      <xdr:rowOff>79287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70414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150451</xdr:rowOff>
    </xdr:from>
    <xdr:to>
      <xdr:col>67</xdr:col>
      <xdr:colOff>101600</xdr:colOff>
      <xdr:row>96</xdr:row>
      <xdr:rowOff>80601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71728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衛生費は新型コロナウイルス感染症関連事業費の増等により増加傾向にあったが、令和４年度は国県支出金等精算返納金や出産・子育て応援事業費の増等により増加している。</a:t>
          </a:r>
        </a:p>
        <a:p>
          <a:r>
            <a:rPr kumimoji="1" lang="ja-JP" altLang="en-US" sz="1300">
              <a:latin typeface="ＭＳ Ｐゴシック" panose="020B0600070205080204" pitchFamily="50" charset="-128"/>
              <a:ea typeface="ＭＳ Ｐゴシック" panose="020B0600070205080204" pitchFamily="50" charset="-128"/>
            </a:rPr>
            <a:t>消防費は消防本部・署施設整備事業費の増等により増加しており、類似団体内平均値を上回っている。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民生費は近年増加傾向にあったが、令和４年度は子育て世帯への臨時特別給付金給付事業費や子ども・子育て支援給付費の減により減少している。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財政調整基金残高は、一般財源の余剰分及び廃止基金の残高により約６億円の積み増しを行った結果、前年度と比べ</a:t>
          </a:r>
          <a:r>
            <a:rPr kumimoji="1" lang="en-US" altLang="ja-JP" sz="1200">
              <a:latin typeface="ＭＳ ゴシック" pitchFamily="49" charset="-128"/>
              <a:ea typeface="ＭＳ ゴシック" pitchFamily="49" charset="-128"/>
            </a:rPr>
            <a:t>3.09</a:t>
          </a:r>
          <a:r>
            <a:rPr kumimoji="1" lang="ja-JP" altLang="en-US" sz="1200">
              <a:latin typeface="ＭＳ ゴシック" pitchFamily="49" charset="-128"/>
              <a:ea typeface="ＭＳ ゴシック" pitchFamily="49" charset="-128"/>
            </a:rPr>
            <a:t>ポイント増加した。</a:t>
          </a:r>
          <a:br>
            <a:rPr kumimoji="1" lang="ja-JP" altLang="en-US" sz="1200">
              <a:latin typeface="ＭＳ ゴシック" pitchFamily="49" charset="-128"/>
              <a:ea typeface="ＭＳ ゴシック" pitchFamily="49" charset="-128"/>
            </a:rPr>
          </a:b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コロナ禍により停滞していた経済活動の回復等により、市税収入が想定より上振れたため、黒字となったものの、前年度との比較では</a:t>
          </a:r>
          <a:r>
            <a:rPr kumimoji="1" lang="en-US" altLang="ja-JP" sz="1200">
              <a:latin typeface="ＭＳ ゴシック" pitchFamily="49" charset="-128"/>
              <a:ea typeface="ＭＳ ゴシック" pitchFamily="49" charset="-128"/>
            </a:rPr>
            <a:t>2.24</a:t>
          </a:r>
          <a:r>
            <a:rPr kumimoji="1" lang="ja-JP" altLang="en-US" sz="1200">
              <a:latin typeface="ＭＳ ゴシック" pitchFamily="49" charset="-128"/>
              <a:ea typeface="ＭＳ ゴシック" pitchFamily="49" charset="-128"/>
            </a:rPr>
            <a:t>ポイントの減となった。</a:t>
          </a:r>
          <a:br>
            <a:rPr kumimoji="1" lang="ja-JP" altLang="en-US" sz="1200">
              <a:latin typeface="ＭＳ ゴシック" pitchFamily="49" charset="-128"/>
              <a:ea typeface="ＭＳ ゴシック" pitchFamily="49" charset="-128"/>
            </a:rPr>
          </a:b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実質単年度収支についても、経済活動の回復等により黒字となったものの、前年度との比較では</a:t>
          </a:r>
          <a:r>
            <a:rPr kumimoji="1" lang="en-US" altLang="ja-JP" sz="1200">
              <a:latin typeface="ＭＳ ゴシック" pitchFamily="49" charset="-128"/>
              <a:ea typeface="ＭＳ ゴシック" pitchFamily="49" charset="-128"/>
            </a:rPr>
            <a:t>8.32</a:t>
          </a:r>
          <a:r>
            <a:rPr kumimoji="1" lang="ja-JP" altLang="en-US" sz="12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令和４年度決算では、全ての会計におて実質収支は黒字となっている。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一般会計は、市税等が増となったものの、子育て世帯への臨時特別給付金にかかる国庫支出金等が減となったため、</a:t>
          </a:r>
          <a:r>
            <a:rPr kumimoji="1" lang="en-US" altLang="ja-JP" sz="1400">
              <a:latin typeface="ＭＳ ゴシック" pitchFamily="49" charset="-128"/>
              <a:ea typeface="ＭＳ ゴシック" pitchFamily="49" charset="-128"/>
            </a:rPr>
            <a:t>2.24</a:t>
          </a:r>
          <a:r>
            <a:rPr kumimoji="1" lang="ja-JP" altLang="en-US" sz="1400">
              <a:latin typeface="ＭＳ ゴシック" pitchFamily="49" charset="-128"/>
              <a:ea typeface="ＭＳ ゴシック" pitchFamily="49" charset="-128"/>
            </a:rPr>
            <a:t>ポイント減少とした。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公共下水道事業会計は、下水道使用料等の収入の増及び管渠費等の費用の減により</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ポイント増加した。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介護保険事業特別会計では、介護保険料の増や繰入金の増により、</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ポイント増加した。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国民健康保険事業特別会計では、国民健康保険税の減や県支出金の減により</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後期高齢者医療事業特別会計では、後期高齢者医療保険料の増により</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ポイント増加した。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用地取得事業特別会計では、歳入歳出が同額であるため、実質収支はない。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38543443</v>
      </c>
      <c r="BO4" s="371"/>
      <c r="BP4" s="371"/>
      <c r="BQ4" s="371"/>
      <c r="BR4" s="371"/>
      <c r="BS4" s="371"/>
      <c r="BT4" s="371"/>
      <c r="BU4" s="372"/>
      <c r="BV4" s="370">
        <v>38593373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9.5</v>
      </c>
      <c r="CU4" s="377"/>
      <c r="CV4" s="377"/>
      <c r="CW4" s="377"/>
      <c r="CX4" s="377"/>
      <c r="CY4" s="377"/>
      <c r="CZ4" s="377"/>
      <c r="DA4" s="378"/>
      <c r="DB4" s="376">
        <v>11.7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36504993</v>
      </c>
      <c r="BO5" s="408"/>
      <c r="BP5" s="408"/>
      <c r="BQ5" s="408"/>
      <c r="BR5" s="408"/>
      <c r="BS5" s="408"/>
      <c r="BT5" s="408"/>
      <c r="BU5" s="409"/>
      <c r="BV5" s="407">
        <v>36101492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96.8</v>
      </c>
      <c r="CU5" s="405"/>
      <c r="CV5" s="405"/>
      <c r="CW5" s="405"/>
      <c r="CX5" s="405"/>
      <c r="CY5" s="405"/>
      <c r="CZ5" s="405"/>
      <c r="DA5" s="406"/>
      <c r="DB5" s="404">
        <v>91.3</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2038450</v>
      </c>
      <c r="BO6" s="408"/>
      <c r="BP6" s="408"/>
      <c r="BQ6" s="408"/>
      <c r="BR6" s="408"/>
      <c r="BS6" s="408"/>
      <c r="BT6" s="408"/>
      <c r="BU6" s="409"/>
      <c r="BV6" s="407">
        <v>2491881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98.5</v>
      </c>
      <c r="CU6" s="445"/>
      <c r="CV6" s="445"/>
      <c r="CW6" s="445"/>
      <c r="CX6" s="445"/>
      <c r="CY6" s="445"/>
      <c r="CZ6" s="445"/>
      <c r="DA6" s="446"/>
      <c r="DB6" s="444">
        <v>96.6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101087</v>
      </c>
      <c r="BO7" s="408"/>
      <c r="BP7" s="408"/>
      <c r="BQ7" s="408"/>
      <c r="BR7" s="408"/>
      <c r="BS7" s="408"/>
      <c r="BT7" s="408"/>
      <c r="BU7" s="409"/>
      <c r="BV7" s="407">
        <v>51584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20492931</v>
      </c>
      <c r="CU7" s="408"/>
      <c r="CV7" s="408"/>
      <c r="CW7" s="408"/>
      <c r="CX7" s="408"/>
      <c r="CY7" s="408"/>
      <c r="CZ7" s="408"/>
      <c r="DA7" s="409"/>
      <c r="DB7" s="407">
        <v>20871660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1937363</v>
      </c>
      <c r="BO8" s="408"/>
      <c r="BP8" s="408"/>
      <c r="BQ8" s="408"/>
      <c r="BR8" s="408"/>
      <c r="BS8" s="408"/>
      <c r="BT8" s="408"/>
      <c r="BU8" s="409"/>
      <c r="BV8" s="407">
        <v>2440297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0.93</v>
      </c>
      <c r="CU8" s="448"/>
      <c r="CV8" s="448"/>
      <c r="CW8" s="448"/>
      <c r="CX8" s="448"/>
      <c r="CY8" s="448"/>
      <c r="CZ8" s="448"/>
      <c r="DA8" s="449"/>
      <c r="DB8" s="447">
        <v>0.95</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101780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-502934</v>
      </c>
      <c r="BO9" s="408"/>
      <c r="BP9" s="408"/>
      <c r="BQ9" s="408"/>
      <c r="BR9" s="408"/>
      <c r="BS9" s="408"/>
      <c r="BT9" s="408"/>
      <c r="BU9" s="409"/>
      <c r="BV9" s="407">
        <v>1253885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11.1</v>
      </c>
      <c r="CU9" s="405"/>
      <c r="CV9" s="405"/>
      <c r="CW9" s="405"/>
      <c r="CX9" s="405"/>
      <c r="CY9" s="405"/>
      <c r="CZ9" s="405"/>
      <c r="DA9" s="406"/>
      <c r="DB9" s="404">
        <v>11.3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101514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601453</v>
      </c>
      <c r="BO10" s="408"/>
      <c r="BP10" s="408"/>
      <c r="BQ10" s="408"/>
      <c r="BR10" s="408"/>
      <c r="BS10" s="408"/>
      <c r="BT10" s="408"/>
      <c r="BU10" s="409"/>
      <c r="BV10" s="407">
        <v>583479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99910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97059</v>
      </c>
      <c r="S13" s="492"/>
      <c r="T13" s="492"/>
      <c r="U13" s="492"/>
      <c r="V13" s="493"/>
      <c r="W13" s="423" t="s">
        <v>139</v>
      </c>
      <c r="X13" s="424"/>
      <c r="Y13" s="424"/>
      <c r="Z13" s="424"/>
      <c r="AA13" s="424"/>
      <c r="AB13" s="414"/>
      <c r="AC13" s="458">
        <v>1025</v>
      </c>
      <c r="AD13" s="459"/>
      <c r="AE13" s="459"/>
      <c r="AF13" s="459"/>
      <c r="AG13" s="501"/>
      <c r="AH13" s="458">
        <v>1134</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98519</v>
      </c>
      <c r="BO13" s="408"/>
      <c r="BP13" s="408"/>
      <c r="BQ13" s="408"/>
      <c r="BR13" s="408"/>
      <c r="BS13" s="408"/>
      <c r="BT13" s="408"/>
      <c r="BU13" s="409"/>
      <c r="BV13" s="407">
        <v>1837364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7.7</v>
      </c>
      <c r="CU13" s="405"/>
      <c r="CV13" s="405"/>
      <c r="CW13" s="405"/>
      <c r="CX13" s="405"/>
      <c r="CY13" s="405"/>
      <c r="CZ13" s="405"/>
      <c r="DA13" s="406"/>
      <c r="DB13" s="404">
        <v>7.5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99795</v>
      </c>
      <c r="S14" s="492"/>
      <c r="T14" s="492"/>
      <c r="U14" s="492"/>
      <c r="V14" s="493"/>
      <c r="W14" s="397"/>
      <c r="X14" s="398"/>
      <c r="Y14" s="398"/>
      <c r="Z14" s="398"/>
      <c r="AA14" s="398"/>
      <c r="AB14" s="387"/>
      <c r="AC14" s="494">
        <v>2.2999999999999998</v>
      </c>
      <c r="AD14" s="495"/>
      <c r="AE14" s="495"/>
      <c r="AF14" s="495"/>
      <c r="AG14" s="496"/>
      <c r="AH14" s="494">
        <v>2.5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31.2</v>
      </c>
      <c r="CU14" s="506"/>
      <c r="CV14" s="506"/>
      <c r="CW14" s="506"/>
      <c r="CX14" s="506"/>
      <c r="CY14" s="506"/>
      <c r="CZ14" s="506"/>
      <c r="DA14" s="507"/>
      <c r="DB14" s="505">
        <v>42.4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97298</v>
      </c>
      <c r="S15" s="492"/>
      <c r="T15" s="492"/>
      <c r="U15" s="492"/>
      <c r="V15" s="493"/>
      <c r="W15" s="423" t="s">
        <v>146</v>
      </c>
      <c r="X15" s="424"/>
      <c r="Y15" s="424"/>
      <c r="Z15" s="424"/>
      <c r="AA15" s="424"/>
      <c r="AB15" s="414"/>
      <c r="AC15" s="458">
        <v>11272</v>
      </c>
      <c r="AD15" s="459"/>
      <c r="AE15" s="459"/>
      <c r="AF15" s="459"/>
      <c r="AG15" s="501"/>
      <c r="AH15" s="458">
        <v>12202</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14696997</v>
      </c>
      <c r="BO15" s="371"/>
      <c r="BP15" s="371"/>
      <c r="BQ15" s="371"/>
      <c r="BR15" s="371"/>
      <c r="BS15" s="371"/>
      <c r="BT15" s="371"/>
      <c r="BU15" s="372"/>
      <c r="BV15" s="370">
        <v>13979126</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24.9</v>
      </c>
      <c r="AD16" s="495"/>
      <c r="AE16" s="495"/>
      <c r="AF16" s="495"/>
      <c r="AG16" s="496"/>
      <c r="AH16" s="494">
        <v>27</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16051430</v>
      </c>
      <c r="BO16" s="408"/>
      <c r="BP16" s="408"/>
      <c r="BQ16" s="408"/>
      <c r="BR16" s="408"/>
      <c r="BS16" s="408"/>
      <c r="BT16" s="408"/>
      <c r="BU16" s="409"/>
      <c r="BV16" s="407">
        <v>15316135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32925</v>
      </c>
      <c r="AD17" s="459"/>
      <c r="AE17" s="459"/>
      <c r="AF17" s="459"/>
      <c r="AG17" s="501"/>
      <c r="AH17" s="458">
        <v>31910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18759523</v>
      </c>
      <c r="BO17" s="408"/>
      <c r="BP17" s="408"/>
      <c r="BQ17" s="408"/>
      <c r="BR17" s="408"/>
      <c r="BS17" s="408"/>
      <c r="BT17" s="408"/>
      <c r="BU17" s="409"/>
      <c r="BV17" s="407">
        <v>17844344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55.56</v>
      </c>
      <c r="M18" s="531"/>
      <c r="N18" s="531"/>
      <c r="O18" s="531"/>
      <c r="P18" s="531"/>
      <c r="Q18" s="531"/>
      <c r="R18" s="532"/>
      <c r="S18" s="532"/>
      <c r="T18" s="532"/>
      <c r="U18" s="532"/>
      <c r="V18" s="533"/>
      <c r="W18" s="425"/>
      <c r="X18" s="426"/>
      <c r="Y18" s="426"/>
      <c r="Z18" s="426"/>
      <c r="AA18" s="426"/>
      <c r="AB18" s="417"/>
      <c r="AC18" s="534">
        <v>72.8</v>
      </c>
      <c r="AD18" s="535"/>
      <c r="AE18" s="535"/>
      <c r="AF18" s="535"/>
      <c r="AG18" s="536"/>
      <c r="AH18" s="534">
        <v>70.5</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20679566</v>
      </c>
      <c r="BO18" s="408"/>
      <c r="BP18" s="408"/>
      <c r="BQ18" s="408"/>
      <c r="BR18" s="408"/>
      <c r="BS18" s="408"/>
      <c r="BT18" s="408"/>
      <c r="BU18" s="409"/>
      <c r="BV18" s="407">
        <v>19800121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1832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25888583</v>
      </c>
      <c r="BO19" s="408"/>
      <c r="BP19" s="408"/>
      <c r="BQ19" s="408"/>
      <c r="BR19" s="408"/>
      <c r="BS19" s="408"/>
      <c r="BT19" s="408"/>
      <c r="BU19" s="409"/>
      <c r="BV19" s="407">
        <v>24803451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45361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20702186</v>
      </c>
      <c r="BO22" s="371"/>
      <c r="BP22" s="371"/>
      <c r="BQ22" s="371"/>
      <c r="BR22" s="371"/>
      <c r="BS22" s="371"/>
      <c r="BT22" s="371"/>
      <c r="BU22" s="372"/>
      <c r="BV22" s="370">
        <v>22402604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14977506</v>
      </c>
      <c r="BO23" s="408"/>
      <c r="BP23" s="408"/>
      <c r="BQ23" s="408"/>
      <c r="BR23" s="408"/>
      <c r="BS23" s="408"/>
      <c r="BT23" s="408"/>
      <c r="BU23" s="409"/>
      <c r="BV23" s="407">
        <v>16105845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8694</v>
      </c>
      <c r="R24" s="459"/>
      <c r="S24" s="459"/>
      <c r="T24" s="459"/>
      <c r="U24" s="459"/>
      <c r="V24" s="501"/>
      <c r="W24" s="553"/>
      <c r="X24" s="554"/>
      <c r="Y24" s="555"/>
      <c r="Z24" s="457" t="s">
        <v>171</v>
      </c>
      <c r="AA24" s="437"/>
      <c r="AB24" s="437"/>
      <c r="AC24" s="437"/>
      <c r="AD24" s="437"/>
      <c r="AE24" s="437"/>
      <c r="AF24" s="437"/>
      <c r="AG24" s="438"/>
      <c r="AH24" s="458">
        <v>608</v>
      </c>
      <c r="AI24" s="459"/>
      <c r="AJ24" s="459"/>
      <c r="AK24" s="459"/>
      <c r="AL24" s="501"/>
      <c r="AM24" s="458">
        <v>1908512</v>
      </c>
      <c r="AN24" s="459"/>
      <c r="AO24" s="459"/>
      <c r="AP24" s="459"/>
      <c r="AQ24" s="459"/>
      <c r="AR24" s="501"/>
      <c r="AS24" s="458">
        <v>3139</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10340941</v>
      </c>
      <c r="BO24" s="408"/>
      <c r="BP24" s="408"/>
      <c r="BQ24" s="408"/>
      <c r="BR24" s="408"/>
      <c r="BS24" s="408"/>
      <c r="BT24" s="408"/>
      <c r="BU24" s="409"/>
      <c r="BV24" s="407">
        <v>11350187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2</v>
      </c>
      <c r="M25" s="459"/>
      <c r="N25" s="459"/>
      <c r="O25" s="459"/>
      <c r="P25" s="501"/>
      <c r="Q25" s="458">
        <v>7115</v>
      </c>
      <c r="R25" s="459"/>
      <c r="S25" s="459"/>
      <c r="T25" s="459"/>
      <c r="U25" s="459"/>
      <c r="V25" s="501"/>
      <c r="W25" s="553"/>
      <c r="X25" s="554"/>
      <c r="Y25" s="555"/>
      <c r="Z25" s="457" t="s">
        <v>174</v>
      </c>
      <c r="AA25" s="437"/>
      <c r="AB25" s="437"/>
      <c r="AC25" s="437"/>
      <c r="AD25" s="437"/>
      <c r="AE25" s="437"/>
      <c r="AF25" s="437"/>
      <c r="AG25" s="438"/>
      <c r="AH25" s="458">
        <v>130</v>
      </c>
      <c r="AI25" s="459"/>
      <c r="AJ25" s="459"/>
      <c r="AK25" s="459"/>
      <c r="AL25" s="501"/>
      <c r="AM25" s="458">
        <v>402220</v>
      </c>
      <c r="AN25" s="459"/>
      <c r="AO25" s="459"/>
      <c r="AP25" s="459"/>
      <c r="AQ25" s="459"/>
      <c r="AR25" s="501"/>
      <c r="AS25" s="458">
        <v>3094</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7236982</v>
      </c>
      <c r="BO25" s="371"/>
      <c r="BP25" s="371"/>
      <c r="BQ25" s="371"/>
      <c r="BR25" s="371"/>
      <c r="BS25" s="371"/>
      <c r="BT25" s="371"/>
      <c r="BU25" s="372"/>
      <c r="BV25" s="370">
        <v>7843789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6536</v>
      </c>
      <c r="R26" s="459"/>
      <c r="S26" s="459"/>
      <c r="T26" s="459"/>
      <c r="U26" s="459"/>
      <c r="V26" s="501"/>
      <c r="W26" s="553"/>
      <c r="X26" s="554"/>
      <c r="Y26" s="555"/>
      <c r="Z26" s="457" t="s">
        <v>177</v>
      </c>
      <c r="AA26" s="559"/>
      <c r="AB26" s="559"/>
      <c r="AC26" s="559"/>
      <c r="AD26" s="559"/>
      <c r="AE26" s="559"/>
      <c r="AF26" s="559"/>
      <c r="AG26" s="560"/>
      <c r="AH26" s="458">
        <v>57</v>
      </c>
      <c r="AI26" s="459"/>
      <c r="AJ26" s="459"/>
      <c r="AK26" s="459"/>
      <c r="AL26" s="501"/>
      <c r="AM26" s="458">
        <v>174705</v>
      </c>
      <c r="AN26" s="459"/>
      <c r="AO26" s="459"/>
      <c r="AP26" s="459"/>
      <c r="AQ26" s="459"/>
      <c r="AR26" s="501"/>
      <c r="AS26" s="458">
        <v>3065</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5440</v>
      </c>
      <c r="R27" s="459"/>
      <c r="S27" s="459"/>
      <c r="T27" s="459"/>
      <c r="U27" s="459"/>
      <c r="V27" s="501"/>
      <c r="W27" s="553"/>
      <c r="X27" s="554"/>
      <c r="Y27" s="555"/>
      <c r="Z27" s="457" t="s">
        <v>181</v>
      </c>
      <c r="AA27" s="437"/>
      <c r="AB27" s="437"/>
      <c r="AC27" s="437"/>
      <c r="AD27" s="437"/>
      <c r="AE27" s="437"/>
      <c r="AF27" s="437"/>
      <c r="AG27" s="438"/>
      <c r="AH27" s="458">
        <v>13</v>
      </c>
      <c r="AI27" s="459"/>
      <c r="AJ27" s="459"/>
      <c r="AK27" s="459"/>
      <c r="AL27" s="501"/>
      <c r="AM27" s="458">
        <v>48412</v>
      </c>
      <c r="AN27" s="459"/>
      <c r="AO27" s="459"/>
      <c r="AP27" s="459"/>
      <c r="AQ27" s="459"/>
      <c r="AR27" s="501"/>
      <c r="AS27" s="458">
        <v>3724</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183</v>
      </c>
      <c r="BO27" s="527"/>
      <c r="BP27" s="527"/>
      <c r="BQ27" s="527"/>
      <c r="BR27" s="527"/>
      <c r="BS27" s="527"/>
      <c r="BT27" s="527"/>
      <c r="BU27" s="528"/>
      <c r="BV27" s="526">
        <v>18224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4690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179</v>
      </c>
      <c r="AN28" s="459"/>
      <c r="AO28" s="459"/>
      <c r="AP28" s="459"/>
      <c r="AQ28" s="459"/>
      <c r="AR28" s="501"/>
      <c r="AS28" s="458" t="s">
        <v>130</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2327239</v>
      </c>
      <c r="BO28" s="371"/>
      <c r="BP28" s="371"/>
      <c r="BQ28" s="371"/>
      <c r="BR28" s="371"/>
      <c r="BS28" s="371"/>
      <c r="BT28" s="371"/>
      <c r="BU28" s="372"/>
      <c r="BV28" s="370">
        <v>1725786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18</v>
      </c>
      <c r="M29" s="459"/>
      <c r="N29" s="459"/>
      <c r="O29" s="459"/>
      <c r="P29" s="501"/>
      <c r="Q29" s="458">
        <v>4350</v>
      </c>
      <c r="R29" s="459"/>
      <c r="S29" s="459"/>
      <c r="T29" s="459"/>
      <c r="U29" s="459"/>
      <c r="V29" s="501"/>
      <c r="W29" s="556"/>
      <c r="X29" s="557"/>
      <c r="Y29" s="558"/>
      <c r="Z29" s="457" t="s">
        <v>188</v>
      </c>
      <c r="AA29" s="437"/>
      <c r="AB29" s="437"/>
      <c r="AC29" s="437"/>
      <c r="AD29" s="437"/>
      <c r="AE29" s="437"/>
      <c r="AF29" s="437"/>
      <c r="AG29" s="438"/>
      <c r="AH29" s="458">
        <v>621</v>
      </c>
      <c r="AI29" s="459"/>
      <c r="AJ29" s="459"/>
      <c r="AK29" s="459"/>
      <c r="AL29" s="501"/>
      <c r="AM29" s="458">
        <v>1956924</v>
      </c>
      <c r="AN29" s="459"/>
      <c r="AO29" s="459"/>
      <c r="AP29" s="459"/>
      <c r="AQ29" s="459"/>
      <c r="AR29" s="501"/>
      <c r="AS29" s="458">
        <v>3151</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t="s">
        <v>129</v>
      </c>
      <c r="BO29" s="408"/>
      <c r="BP29" s="408"/>
      <c r="BQ29" s="408"/>
      <c r="BR29" s="408"/>
      <c r="BS29" s="408"/>
      <c r="BT29" s="408"/>
      <c r="BU29" s="409"/>
      <c r="BV29" s="407" t="s">
        <v>129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100.9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625083</v>
      </c>
      <c r="BO30" s="527"/>
      <c r="BP30" s="527"/>
      <c r="BQ30" s="527"/>
      <c r="BR30" s="527"/>
      <c r="BS30" s="527"/>
      <c r="BT30" s="527"/>
      <c r="BU30" s="528"/>
      <c r="BV30" s="526">
        <v>636366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公共下水道事業会計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秦野市伊勢原市環境衛生組合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伊勢原市土地開発公社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用地取得事業特別会計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金目川水害予防組合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(一財)伊勢原市事業公社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神奈川県後期高齢者医療広域連合(一般会計)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神奈川県後期高齢者医療広域連合(事業会計)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神奈川県市町村職員退職手当組合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o27jQLQ+EmqOhMLkUU90HLmkoLN0UmbAYskfzEcABF5FQKNu5yINH54E0IiOm3EJ0Z5SWjxVy7RXoY4Mwcu0A==" saltValue="WvP3pLv2+DS105HiABPg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574</v>
      </c>
      <c r="D34" s="1151"/>
      <c r="E34" s="1152"/>
      <c r="F34" s="32">
        <v>4.9000000000000004</v>
      </c>
      <c r="G34" s="33">
        <v>3.51</v>
      </c>
      <c r="H34" s="33">
        <v>6</v>
      </c>
      <c r="I34" s="33">
        <v>11.69</v>
      </c>
      <c r="J34" s="34">
        <v>9.4499999999999993</v>
      </c>
      <c r="K34" s="22"/>
      <c r="L34" s="22"/>
      <c r="M34" s="22"/>
      <c r="N34" s="22"/>
      <c r="O34" s="22"/>
      <c r="P34" s="22"/>
    </row>
    <row r="35" spans="1:16" ht="39" customHeight="1" x14ac:dyDescent="0.2">
      <c r="A35" s="22"/>
      <c r="B35" s="35"/>
      <c r="C35" s="1145" t="s">
        <v>575</v>
      </c>
      <c r="D35" s="1146"/>
      <c r="E35" s="1147"/>
      <c r="F35" s="36" t="s">
        <v>527</v>
      </c>
      <c r="G35" s="37">
        <v>3.64</v>
      </c>
      <c r="H35" s="37">
        <v>2.58</v>
      </c>
      <c r="I35" s="37">
        <v>2.66</v>
      </c>
      <c r="J35" s="38">
        <v>3.1</v>
      </c>
      <c r="K35" s="22"/>
      <c r="L35" s="22"/>
      <c r="M35" s="22"/>
      <c r="N35" s="22"/>
      <c r="O35" s="22"/>
      <c r="P35" s="22"/>
    </row>
    <row r="36" spans="1:16" ht="39" customHeight="1" x14ac:dyDescent="0.2">
      <c r="A36" s="22"/>
      <c r="B36" s="35"/>
      <c r="C36" s="1145" t="s">
        <v>576</v>
      </c>
      <c r="D36" s="1146"/>
      <c r="E36" s="1147"/>
      <c r="F36" s="36">
        <v>1.68</v>
      </c>
      <c r="G36" s="37">
        <v>0.56000000000000005</v>
      </c>
      <c r="H36" s="37">
        <v>0.74</v>
      </c>
      <c r="I36" s="37">
        <v>1.37</v>
      </c>
      <c r="J36" s="38">
        <v>1.85</v>
      </c>
      <c r="K36" s="22"/>
      <c r="L36" s="22"/>
      <c r="M36" s="22"/>
      <c r="N36" s="22"/>
      <c r="O36" s="22"/>
      <c r="P36" s="22"/>
    </row>
    <row r="37" spans="1:16" ht="39" customHeight="1" x14ac:dyDescent="0.2">
      <c r="A37" s="22"/>
      <c r="B37" s="35"/>
      <c r="C37" s="1145" t="s">
        <v>577</v>
      </c>
      <c r="D37" s="1146"/>
      <c r="E37" s="1147"/>
      <c r="F37" s="36">
        <v>1.23</v>
      </c>
      <c r="G37" s="37">
        <v>0.72</v>
      </c>
      <c r="H37" s="37">
        <v>1.1100000000000001</v>
      </c>
      <c r="I37" s="37">
        <v>0.88</v>
      </c>
      <c r="J37" s="38">
        <v>0.69</v>
      </c>
      <c r="K37" s="22"/>
      <c r="L37" s="22"/>
      <c r="M37" s="22"/>
      <c r="N37" s="22"/>
      <c r="O37" s="22"/>
      <c r="P37" s="22"/>
    </row>
    <row r="38" spans="1:16" ht="39" customHeight="1" x14ac:dyDescent="0.2">
      <c r="A38" s="22"/>
      <c r="B38" s="35"/>
      <c r="C38" s="1145" t="s">
        <v>578</v>
      </c>
      <c r="D38" s="1146"/>
      <c r="E38" s="1147"/>
      <c r="F38" s="36">
        <v>0.02</v>
      </c>
      <c r="G38" s="37">
        <v>0.03</v>
      </c>
      <c r="H38" s="37">
        <v>0.02</v>
      </c>
      <c r="I38" s="37">
        <v>0.02</v>
      </c>
      <c r="J38" s="38">
        <v>0.24</v>
      </c>
      <c r="K38" s="22"/>
      <c r="L38" s="22"/>
      <c r="M38" s="22"/>
      <c r="N38" s="22"/>
      <c r="O38" s="22"/>
      <c r="P38" s="22"/>
    </row>
    <row r="39" spans="1:16" ht="39" customHeight="1" x14ac:dyDescent="0.2">
      <c r="A39" s="22"/>
      <c r="B39" s="35"/>
      <c r="C39" s="1145" t="s">
        <v>579</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581</v>
      </c>
      <c r="D43" s="1149"/>
      <c r="E43" s="1150"/>
      <c r="F43" s="41">
        <v>2.62</v>
      </c>
      <c r="G43" s="42" t="s">
        <v>527</v>
      </c>
      <c r="H43" s="42" t="s">
        <v>527</v>
      </c>
      <c r="I43" s="42" t="s">
        <v>527</v>
      </c>
      <c r="J43" s="43" t="s">
        <v>527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4ZiIEAP/YEJRnC+SHpdyP6qzgGmUJsoHwmmUMvMZqgBBmoJqkkum9KSl3W4Lfc+F4PrIMHBd3GIyW+gybQfpg==" saltValue="tPUhVpqmoMn0GQ8knT1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2798</v>
      </c>
      <c r="L45" s="60">
        <v>2795</v>
      </c>
      <c r="M45" s="60">
        <v>2667</v>
      </c>
      <c r="N45" s="60">
        <v>2799</v>
      </c>
      <c r="O45" s="61">
        <v>2892</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2">
      <c r="A48" s="48"/>
      <c r="B48" s="1155"/>
      <c r="C48" s="1156"/>
      <c r="D48" s="62"/>
      <c r="E48" s="1161" t="s">
        <v>14</v>
      </c>
      <c r="F48" s="1161"/>
      <c r="G48" s="1161"/>
      <c r="H48" s="1161"/>
      <c r="I48" s="1161"/>
      <c r="J48" s="1162"/>
      <c r="K48" s="63">
        <v>805</v>
      </c>
      <c r="L48" s="64">
        <v>719</v>
      </c>
      <c r="M48" s="64">
        <v>590</v>
      </c>
      <c r="N48" s="64">
        <v>500</v>
      </c>
      <c r="O48" s="65">
        <v>542</v>
      </c>
      <c r="P48" s="48"/>
      <c r="Q48" s="48"/>
      <c r="R48" s="48"/>
      <c r="S48" s="48"/>
      <c r="T48" s="48"/>
      <c r="U48" s="48"/>
    </row>
    <row r="49" spans="1:21" ht="30.75" customHeight="1" x14ac:dyDescent="0.2">
      <c r="A49" s="48"/>
      <c r="B49" s="1155"/>
      <c r="C49" s="1156"/>
      <c r="D49" s="62"/>
      <c r="E49" s="1161" t="s">
        <v>15</v>
      </c>
      <c r="F49" s="1161"/>
      <c r="G49" s="1161"/>
      <c r="H49" s="1161"/>
      <c r="I49" s="1161"/>
      <c r="J49" s="1162"/>
      <c r="K49" s="63">
        <v>193</v>
      </c>
      <c r="L49" s="64">
        <v>204</v>
      </c>
      <c r="M49" s="64">
        <v>246</v>
      </c>
      <c r="N49" s="64">
        <v>260</v>
      </c>
      <c r="O49" s="65">
        <v>268</v>
      </c>
      <c r="P49" s="48"/>
      <c r="Q49" s="48"/>
      <c r="R49" s="48"/>
      <c r="S49" s="48"/>
      <c r="T49" s="48"/>
      <c r="U49" s="48"/>
    </row>
    <row r="50" spans="1:21" ht="30.75" customHeight="1" x14ac:dyDescent="0.2">
      <c r="A50" s="48"/>
      <c r="B50" s="1155"/>
      <c r="C50" s="1156"/>
      <c r="D50" s="62"/>
      <c r="E50" s="1161" t="s">
        <v>16</v>
      </c>
      <c r="F50" s="1161"/>
      <c r="G50" s="1161"/>
      <c r="H50" s="1161"/>
      <c r="I50" s="1161"/>
      <c r="J50" s="1162"/>
      <c r="K50" s="63">
        <v>442</v>
      </c>
      <c r="L50" s="64">
        <v>438</v>
      </c>
      <c r="M50" s="64">
        <v>453</v>
      </c>
      <c r="N50" s="64">
        <v>449</v>
      </c>
      <c r="O50" s="65">
        <v>444</v>
      </c>
      <c r="P50" s="48"/>
      <c r="Q50" s="48"/>
      <c r="R50" s="48"/>
      <c r="S50" s="48"/>
      <c r="T50" s="48"/>
      <c r="U50" s="48"/>
    </row>
    <row r="51" spans="1:21" ht="30.75" customHeight="1" x14ac:dyDescent="0.2">
      <c r="A51" s="48"/>
      <c r="B51" s="1157"/>
      <c r="C51" s="1158"/>
      <c r="D51" s="66"/>
      <c r="E51" s="1161" t="s">
        <v>17</v>
      </c>
      <c r="F51" s="1161"/>
      <c r="G51" s="1161"/>
      <c r="H51" s="1161"/>
      <c r="I51" s="1161"/>
      <c r="J51" s="1162"/>
      <c r="K51" s="63">
        <v>0</v>
      </c>
      <c r="L51" s="64">
        <v>0</v>
      </c>
      <c r="M51" s="64">
        <v>1</v>
      </c>
      <c r="N51" s="64">
        <v>1</v>
      </c>
      <c r="O51" s="65" t="s">
        <v>527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3063</v>
      </c>
      <c r="L52" s="64">
        <v>2784</v>
      </c>
      <c r="M52" s="64">
        <v>2661</v>
      </c>
      <c r="N52" s="64">
        <v>2602</v>
      </c>
      <c r="O52" s="65">
        <v>2573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1175</v>
      </c>
      <c r="L53" s="69">
        <v>1372</v>
      </c>
      <c r="M53" s="69">
        <v>1296</v>
      </c>
      <c r="N53" s="69">
        <v>1407</v>
      </c>
      <c r="O53" s="70">
        <v>1573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ZlQyQjzsrVuB+AIUmFwREw3evU0OoTMvJbGuZ3cbLr1P80kHobvYU3eKZUpuyYMFjqgqOEM9+5ZjFZgu3avnA==" saltValue="fDmravenAQ0IV8diArV4G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568</v>
      </c>
      <c r="J40" s="103" t="s">
        <v>569</v>
      </c>
      <c r="K40" s="103" t="s">
        <v>570</v>
      </c>
      <c r="L40" s="103" t="s">
        <v>571</v>
      </c>
      <c r="M40" s="104" t="s">
        <v>572</v>
      </c>
    </row>
    <row r="41" spans="2:13" ht="27.75" customHeight="1" x14ac:dyDescent="0.2">
      <c r="B41" s="1184" t="s">
        <v>31</v>
      </c>
      <c r="C41" s="1185"/>
      <c r="D41" s="105"/>
      <c r="E41" s="1190" t="s">
        <v>32</v>
      </c>
      <c r="F41" s="1190"/>
      <c r="G41" s="1190"/>
      <c r="H41" s="1191"/>
      <c r="I41" s="355">
        <v>23483</v>
      </c>
      <c r="J41" s="356">
        <v>23551</v>
      </c>
      <c r="K41" s="356">
        <v>23073</v>
      </c>
      <c r="L41" s="356">
        <v>22403</v>
      </c>
      <c r="M41" s="357">
        <v>20702</v>
      </c>
    </row>
    <row r="42" spans="2:13" ht="27.75" customHeight="1" x14ac:dyDescent="0.2">
      <c r="B42" s="1186"/>
      <c r="C42" s="1187"/>
      <c r="D42" s="106"/>
      <c r="E42" s="1192" t="s">
        <v>33</v>
      </c>
      <c r="F42" s="1192"/>
      <c r="G42" s="1192"/>
      <c r="H42" s="1193"/>
      <c r="I42" s="358">
        <v>4925</v>
      </c>
      <c r="J42" s="359">
        <v>4505</v>
      </c>
      <c r="K42" s="359">
        <v>4085</v>
      </c>
      <c r="L42" s="359">
        <v>3664</v>
      </c>
      <c r="M42" s="360">
        <v>3244</v>
      </c>
    </row>
    <row r="43" spans="2:13" ht="27.75" customHeight="1" x14ac:dyDescent="0.2">
      <c r="B43" s="1186"/>
      <c r="C43" s="1187"/>
      <c r="D43" s="106"/>
      <c r="E43" s="1192" t="s">
        <v>34</v>
      </c>
      <c r="F43" s="1192"/>
      <c r="G43" s="1192"/>
      <c r="H43" s="1193"/>
      <c r="I43" s="358">
        <v>11200</v>
      </c>
      <c r="J43" s="359">
        <v>10765</v>
      </c>
      <c r="K43" s="359">
        <v>9669</v>
      </c>
      <c r="L43" s="359">
        <v>8325</v>
      </c>
      <c r="M43" s="360">
        <v>7528</v>
      </c>
    </row>
    <row r="44" spans="2:13" ht="27.75" customHeight="1" x14ac:dyDescent="0.2">
      <c r="B44" s="1186"/>
      <c r="C44" s="1187"/>
      <c r="D44" s="106"/>
      <c r="E44" s="1192" t="s">
        <v>35</v>
      </c>
      <c r="F44" s="1192"/>
      <c r="G44" s="1192"/>
      <c r="H44" s="1193"/>
      <c r="I44" s="358">
        <v>2298</v>
      </c>
      <c r="J44" s="359">
        <v>2113</v>
      </c>
      <c r="K44" s="359">
        <v>1901</v>
      </c>
      <c r="L44" s="359">
        <v>1661</v>
      </c>
      <c r="M44" s="360">
        <v>1409</v>
      </c>
    </row>
    <row r="45" spans="2:13" ht="27.75" customHeight="1" x14ac:dyDescent="0.2">
      <c r="B45" s="1186"/>
      <c r="C45" s="1187"/>
      <c r="D45" s="106"/>
      <c r="E45" s="1192" t="s">
        <v>36</v>
      </c>
      <c r="F45" s="1192"/>
      <c r="G45" s="1192"/>
      <c r="H45" s="1193"/>
      <c r="I45" s="358">
        <v>2688</v>
      </c>
      <c r="J45" s="359">
        <v>2915</v>
      </c>
      <c r="K45" s="359">
        <v>3039</v>
      </c>
      <c r="L45" s="359">
        <v>3412</v>
      </c>
      <c r="M45" s="360">
        <v>2952</v>
      </c>
    </row>
    <row r="46" spans="2:13" ht="27.75" customHeight="1" x14ac:dyDescent="0.2">
      <c r="B46" s="1186"/>
      <c r="C46" s="1187"/>
      <c r="D46" s="107"/>
      <c r="E46" s="1192" t="s">
        <v>37</v>
      </c>
      <c r="F46" s="1192"/>
      <c r="G46" s="1192"/>
      <c r="H46" s="1193"/>
      <c r="I46" s="358">
        <v>216</v>
      </c>
      <c r="J46" s="359">
        <v>187</v>
      </c>
      <c r="K46" s="359">
        <v>157</v>
      </c>
      <c r="L46" s="359">
        <v>128</v>
      </c>
      <c r="M46" s="360">
        <v>99</v>
      </c>
    </row>
    <row r="47" spans="2:13" ht="27.75" customHeight="1" x14ac:dyDescent="0.2">
      <c r="B47" s="1186"/>
      <c r="C47" s="1187"/>
      <c r="D47" s="108"/>
      <c r="E47" s="1194" t="s">
        <v>38</v>
      </c>
      <c r="F47" s="1195"/>
      <c r="G47" s="1195"/>
      <c r="H47" s="1196"/>
      <c r="I47" s="358" t="s">
        <v>527</v>
      </c>
      <c r="J47" s="359" t="s">
        <v>527</v>
      </c>
      <c r="K47" s="359" t="s">
        <v>527</v>
      </c>
      <c r="L47" s="359" t="s">
        <v>527</v>
      </c>
      <c r="M47" s="360" t="s">
        <v>527</v>
      </c>
    </row>
    <row r="48" spans="2:13" ht="27.75" customHeight="1" x14ac:dyDescent="0.2">
      <c r="B48" s="1186"/>
      <c r="C48" s="1187"/>
      <c r="D48" s="106"/>
      <c r="E48" s="1192" t="s">
        <v>39</v>
      </c>
      <c r="F48" s="1192"/>
      <c r="G48" s="1192"/>
      <c r="H48" s="1193"/>
      <c r="I48" s="358" t="s">
        <v>527</v>
      </c>
      <c r="J48" s="359" t="s">
        <v>527</v>
      </c>
      <c r="K48" s="359" t="s">
        <v>527</v>
      </c>
      <c r="L48" s="359" t="s">
        <v>527</v>
      </c>
      <c r="M48" s="360" t="s">
        <v>527</v>
      </c>
    </row>
    <row r="49" spans="2:13" ht="27.75" customHeight="1" x14ac:dyDescent="0.2">
      <c r="B49" s="1188"/>
      <c r="C49" s="1189"/>
      <c r="D49" s="106"/>
      <c r="E49" s="1192" t="s">
        <v>40</v>
      </c>
      <c r="F49" s="1192"/>
      <c r="G49" s="1192"/>
      <c r="H49" s="1193"/>
      <c r="I49" s="358" t="s">
        <v>527</v>
      </c>
      <c r="J49" s="359" t="s">
        <v>527</v>
      </c>
      <c r="K49" s="359" t="s">
        <v>527</v>
      </c>
      <c r="L49" s="359" t="s">
        <v>527</v>
      </c>
      <c r="M49" s="360" t="s">
        <v>527</v>
      </c>
    </row>
    <row r="50" spans="2:13" ht="27.75" customHeight="1" x14ac:dyDescent="0.2">
      <c r="B50" s="1197" t="s">
        <v>41</v>
      </c>
      <c r="C50" s="1198"/>
      <c r="D50" s="109"/>
      <c r="E50" s="1192" t="s">
        <v>42</v>
      </c>
      <c r="F50" s="1192"/>
      <c r="G50" s="1192"/>
      <c r="H50" s="1193"/>
      <c r="I50" s="358">
        <v>3953</v>
      </c>
      <c r="J50" s="359">
        <v>3638</v>
      </c>
      <c r="K50" s="359">
        <v>2994</v>
      </c>
      <c r="L50" s="359">
        <v>3515</v>
      </c>
      <c r="M50" s="360">
        <v>3839</v>
      </c>
    </row>
    <row r="51" spans="2:13" ht="27.75" customHeight="1" x14ac:dyDescent="0.2">
      <c r="B51" s="1186"/>
      <c r="C51" s="1187"/>
      <c r="D51" s="106"/>
      <c r="E51" s="1192" t="s">
        <v>43</v>
      </c>
      <c r="F51" s="1192"/>
      <c r="G51" s="1192"/>
      <c r="H51" s="1193"/>
      <c r="I51" s="358">
        <v>6208</v>
      </c>
      <c r="J51" s="359">
        <v>6695</v>
      </c>
      <c r="K51" s="359">
        <v>6818</v>
      </c>
      <c r="L51" s="359">
        <v>6756</v>
      </c>
      <c r="M51" s="360">
        <v>6086</v>
      </c>
    </row>
    <row r="52" spans="2:13" ht="27.75" customHeight="1" x14ac:dyDescent="0.2">
      <c r="B52" s="1188"/>
      <c r="C52" s="1189"/>
      <c r="D52" s="106"/>
      <c r="E52" s="1192" t="s">
        <v>44</v>
      </c>
      <c r="F52" s="1192"/>
      <c r="G52" s="1192"/>
      <c r="H52" s="1193"/>
      <c r="I52" s="358">
        <v>23484</v>
      </c>
      <c r="J52" s="359">
        <v>22474</v>
      </c>
      <c r="K52" s="359">
        <v>21620</v>
      </c>
      <c r="L52" s="359">
        <v>21332</v>
      </c>
      <c r="M52" s="360">
        <v>20217</v>
      </c>
    </row>
    <row r="53" spans="2:13" ht="27.75" customHeight="1" thickBot="1" x14ac:dyDescent="0.25">
      <c r="B53" s="1199" t="s">
        <v>45</v>
      </c>
      <c r="C53" s="1200"/>
      <c r="D53" s="110"/>
      <c r="E53" s="1201" t="s">
        <v>46</v>
      </c>
      <c r="F53" s="1201"/>
      <c r="G53" s="1201"/>
      <c r="H53" s="1202"/>
      <c r="I53" s="361">
        <v>11164</v>
      </c>
      <c r="J53" s="362">
        <v>11230</v>
      </c>
      <c r="K53" s="362">
        <v>10492</v>
      </c>
      <c r="L53" s="362">
        <v>7991</v>
      </c>
      <c r="M53" s="363">
        <v>5791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PUK/Ti+zKr2Wi+2fZ06oRkus9Y8VR575ZloP+kXLT1OF1znTtx3zHfN9Rxml5IHBqwRqcfUlXSUDr1mg0T69+w==" saltValue="00UjTsf0kn5gGkcuzY8x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49</v>
      </c>
      <c r="D55" s="1211"/>
      <c r="E55" s="1212"/>
      <c r="F55" s="122">
        <v>1142</v>
      </c>
      <c r="G55" s="122">
        <v>1726</v>
      </c>
      <c r="H55" s="123">
        <v>2327</v>
      </c>
    </row>
    <row r="56" spans="2:8" ht="52.5" customHeight="1" x14ac:dyDescent="0.2">
      <c r="B56" s="124"/>
      <c r="C56" s="1213" t="s">
        <v>50</v>
      </c>
      <c r="D56" s="1213"/>
      <c r="E56" s="1214"/>
      <c r="F56" s="125" t="s">
        <v>527</v>
      </c>
      <c r="G56" s="125" t="s">
        <v>527</v>
      </c>
      <c r="H56" s="126" t="s">
        <v>527</v>
      </c>
    </row>
    <row r="57" spans="2:8" ht="53.25" customHeight="1" x14ac:dyDescent="0.2">
      <c r="B57" s="124"/>
      <c r="C57" s="1215" t="s">
        <v>51</v>
      </c>
      <c r="D57" s="1215"/>
      <c r="E57" s="1216"/>
      <c r="F57" s="127">
        <v>616</v>
      </c>
      <c r="G57" s="127">
        <v>636</v>
      </c>
      <c r="H57" s="128">
        <v>625</v>
      </c>
    </row>
    <row r="58" spans="2:8" ht="45.75" customHeight="1" x14ac:dyDescent="0.2">
      <c r="B58" s="129"/>
      <c r="C58" s="1203" t="s">
        <v>596</v>
      </c>
      <c r="D58" s="1204"/>
      <c r="E58" s="1205"/>
      <c r="F58" s="130">
        <v>357</v>
      </c>
      <c r="G58" s="130">
        <v>352</v>
      </c>
      <c r="H58" s="131">
        <v>352</v>
      </c>
    </row>
    <row r="59" spans="2:8" ht="45.75" customHeight="1" x14ac:dyDescent="0.2">
      <c r="B59" s="129"/>
      <c r="C59" s="1203" t="s">
        <v>597</v>
      </c>
      <c r="D59" s="1204"/>
      <c r="E59" s="1205"/>
      <c r="F59" s="130">
        <v>129</v>
      </c>
      <c r="G59" s="130">
        <v>130</v>
      </c>
      <c r="H59" s="131">
        <v>131</v>
      </c>
    </row>
    <row r="60" spans="2:8" ht="45.75" customHeight="1" x14ac:dyDescent="0.2">
      <c r="B60" s="129"/>
      <c r="C60" s="1203" t="s">
        <v>598</v>
      </c>
      <c r="D60" s="1204"/>
      <c r="E60" s="1205"/>
      <c r="F60" s="130">
        <v>107</v>
      </c>
      <c r="G60" s="130">
        <v>120</v>
      </c>
      <c r="H60" s="131">
        <v>112</v>
      </c>
    </row>
    <row r="61" spans="2:8" ht="45.75" customHeight="1" x14ac:dyDescent="0.2">
      <c r="B61" s="129"/>
      <c r="C61" s="1203" t="s">
        <v>599</v>
      </c>
      <c r="D61" s="1204"/>
      <c r="E61" s="1205"/>
      <c r="F61" s="130">
        <v>13</v>
      </c>
      <c r="G61" s="130">
        <v>13</v>
      </c>
      <c r="H61" s="131">
        <v>31</v>
      </c>
    </row>
    <row r="62" spans="2:8" ht="45.75" customHeight="1" thickBot="1" x14ac:dyDescent="0.25">
      <c r="B62" s="132"/>
      <c r="C62" s="1206"/>
      <c r="D62" s="1207"/>
      <c r="E62" s="1208"/>
      <c r="F62" s="133"/>
      <c r="G62" s="133"/>
      <c r="H62" s="134"/>
    </row>
    <row r="63" spans="2:8" ht="52.5" customHeight="1" thickBot="1" x14ac:dyDescent="0.25">
      <c r="B63" s="135"/>
      <c r="C63" s="1209" t="s">
        <v>52</v>
      </c>
      <c r="D63" s="1209"/>
      <c r="E63" s="1210"/>
      <c r="F63" s="136">
        <v>1758</v>
      </c>
      <c r="G63" s="136">
        <v>2362</v>
      </c>
      <c r="H63" s="137">
        <v>2952</v>
      </c>
    </row>
    <row r="64" spans="2:8" ht="13.2" x14ac:dyDescent="0.2"/>
  </sheetData>
  <sheetProtection algorithmName="SHA-512" hashValue="NgM0Yel8FHzTEw9lyLFGJlMMfOJ+QrUnRnVC+q3AL7ZoiP4tXxGqSej+FSMSGDTD38bM72ZHcamf16+APsRlRA==" saltValue="bAxXNXqXpCayGqIlBUJy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22497</v>
      </c>
      <c r="E3" s="156"/>
      <c r="F3" s="157">
        <v>43226</v>
      </c>
      <c r="G3" s="158"/>
      <c r="H3" s="159"/>
    </row>
    <row r="4" spans="1:8" x14ac:dyDescent="0.2">
      <c r="A4" s="160"/>
      <c r="B4" s="161"/>
      <c r="C4" s="162"/>
      <c r="D4" s="163">
        <v>9566</v>
      </c>
      <c r="E4" s="164"/>
      <c r="F4" s="165">
        <v>22622</v>
      </c>
      <c r="G4" s="166"/>
      <c r="H4" s="167"/>
    </row>
    <row r="5" spans="1:8" x14ac:dyDescent="0.2">
      <c r="A5" s="148" t="s">
        <v>560</v>
      </c>
      <c r="B5" s="153"/>
      <c r="C5" s="154"/>
      <c r="D5" s="155">
        <v>40790</v>
      </c>
      <c r="E5" s="156"/>
      <c r="F5" s="157">
        <v>42836</v>
      </c>
      <c r="G5" s="158"/>
      <c r="H5" s="159"/>
    </row>
    <row r="6" spans="1:8" x14ac:dyDescent="0.2">
      <c r="A6" s="160"/>
      <c r="B6" s="161"/>
      <c r="C6" s="162"/>
      <c r="D6" s="163">
        <v>22084</v>
      </c>
      <c r="E6" s="164"/>
      <c r="F6" s="165">
        <v>22936</v>
      </c>
      <c r="G6" s="166"/>
      <c r="H6" s="167"/>
    </row>
    <row r="7" spans="1:8" x14ac:dyDescent="0.2">
      <c r="A7" s="148" t="s">
        <v>561</v>
      </c>
      <c r="B7" s="153"/>
      <c r="C7" s="154"/>
      <c r="D7" s="155">
        <v>26914</v>
      </c>
      <c r="E7" s="156"/>
      <c r="F7" s="157">
        <v>44161</v>
      </c>
      <c r="G7" s="158"/>
      <c r="H7" s="159"/>
    </row>
    <row r="8" spans="1:8" x14ac:dyDescent="0.2">
      <c r="A8" s="160"/>
      <c r="B8" s="161"/>
      <c r="C8" s="162"/>
      <c r="D8" s="163">
        <v>14158</v>
      </c>
      <c r="E8" s="164"/>
      <c r="F8" s="165">
        <v>23644</v>
      </c>
      <c r="G8" s="166"/>
      <c r="H8" s="167"/>
    </row>
    <row r="9" spans="1:8" x14ac:dyDescent="0.2">
      <c r="A9" s="148" t="s">
        <v>562</v>
      </c>
      <c r="B9" s="153"/>
      <c r="C9" s="154"/>
      <c r="D9" s="155">
        <v>19737</v>
      </c>
      <c r="E9" s="156"/>
      <c r="F9" s="157">
        <v>43955</v>
      </c>
      <c r="G9" s="158"/>
      <c r="H9" s="159"/>
    </row>
    <row r="10" spans="1:8" x14ac:dyDescent="0.2">
      <c r="A10" s="160"/>
      <c r="B10" s="161"/>
      <c r="C10" s="162"/>
      <c r="D10" s="163">
        <v>9221</v>
      </c>
      <c r="E10" s="164"/>
      <c r="F10" s="165">
        <v>21318</v>
      </c>
      <c r="G10" s="166"/>
      <c r="H10" s="167"/>
    </row>
    <row r="11" spans="1:8" x14ac:dyDescent="0.2">
      <c r="A11" s="148" t="s">
        <v>563</v>
      </c>
      <c r="B11" s="153"/>
      <c r="C11" s="154"/>
      <c r="D11" s="155">
        <v>19445</v>
      </c>
      <c r="E11" s="156"/>
      <c r="F11" s="157">
        <v>41921</v>
      </c>
      <c r="G11" s="158"/>
      <c r="H11" s="159"/>
    </row>
    <row r="12" spans="1:8" x14ac:dyDescent="0.2">
      <c r="A12" s="160"/>
      <c r="B12" s="161"/>
      <c r="C12" s="168"/>
      <c r="D12" s="163">
        <v>9248</v>
      </c>
      <c r="E12" s="164"/>
      <c r="F12" s="165">
        <v>21655</v>
      </c>
      <c r="G12" s="166"/>
      <c r="H12" s="167"/>
    </row>
    <row r="13" spans="1:8" x14ac:dyDescent="0.2">
      <c r="A13" s="148"/>
      <c r="B13" s="153"/>
      <c r="C13" s="169"/>
      <c r="D13" s="170">
        <v>25877</v>
      </c>
      <c r="E13" s="171"/>
      <c r="F13" s="172">
        <v>43220</v>
      </c>
      <c r="G13" s="173"/>
      <c r="H13" s="159"/>
    </row>
    <row r="14" spans="1:8" x14ac:dyDescent="0.2">
      <c r="A14" s="160"/>
      <c r="B14" s="161"/>
      <c r="C14" s="162"/>
      <c r="D14" s="163">
        <v>12855</v>
      </c>
      <c r="E14" s="164"/>
      <c r="F14" s="165">
        <v>22435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4.9000000000000004</v>
      </c>
      <c r="C19" s="174">
        <f>ROUND(VALUE(SUBSTITUTE(実質収支比率等に係る経年分析!G$48,"▲","-")),2)</f>
        <v>3.51</v>
      </c>
      <c r="D19" s="174">
        <f>ROUND(VALUE(SUBSTITUTE(実質収支比率等に係る経年分析!H$48,"▲","-")),2)</f>
        <v>6</v>
      </c>
      <c r="E19" s="174">
        <f>ROUND(VALUE(SUBSTITUTE(実質収支比率等に係る経年分析!I$48,"▲","-")),2)</f>
        <v>11.69</v>
      </c>
      <c r="F19" s="174">
        <f>ROUND(VALUE(SUBSTITUTE(実質収支比率等に係る経年分析!J$48,"▲","-")),2)</f>
        <v>9.4499999999999993</v>
      </c>
    </row>
    <row r="20" spans="1:11" x14ac:dyDescent="0.2">
      <c r="A20" s="174" t="s">
        <v>56</v>
      </c>
      <c r="B20" s="174">
        <f>ROUND(VALUE(SUBSTITUTE(実質収支比率等に係る経年分析!F$47,"▲","-")),2)</f>
        <v>8.6300000000000008</v>
      </c>
      <c r="C20" s="174">
        <f>ROUND(VALUE(SUBSTITUTE(実質収支比率等に係る経年分析!G$47,"▲","-")),2)</f>
        <v>7.88</v>
      </c>
      <c r="D20" s="174">
        <f>ROUND(VALUE(SUBSTITUTE(実質収支比率等に係る経年分析!H$47,"▲","-")),2)</f>
        <v>5.78</v>
      </c>
      <c r="E20" s="174">
        <f>ROUND(VALUE(SUBSTITUTE(実質収支比率等に係る経年分析!I$47,"▲","-")),2)</f>
        <v>8.27</v>
      </c>
      <c r="F20" s="174">
        <f>ROUND(VALUE(SUBSTITUTE(実質収支比率等に係る経年分析!J$47,"▲","-")),2)</f>
        <v>11.36</v>
      </c>
    </row>
    <row r="21" spans="1:11" x14ac:dyDescent="0.2">
      <c r="A21" s="174" t="s">
        <v>57</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-2.12</v>
      </c>
      <c r="D21" s="174">
        <f>IF(ISNUMBER(VALUE(SUBSTITUTE(実質収支比率等に係る経年分析!H$49,"▲","-"))),ROUND(VALUE(SUBSTITUTE(実質収支比率等に係る経年分析!H$49,"▲","-")),2),NA())</f>
        <v>0.55000000000000004</v>
      </c>
      <c r="E21" s="174">
        <f>IF(ISNUMBER(VALUE(SUBSTITUTE(実質収支比率等に係る経年分析!I$49,"▲","-"))),ROUND(VALUE(SUBSTITUTE(実質収支比率等に係る経年分析!I$49,"▲","-")),2),NA())</f>
        <v>8.8000000000000007</v>
      </c>
      <c r="F21" s="174">
        <f>IF(ISNUMBER(VALUE(SUBSTITUTE(実質収支比率等に係る経年分析!J$49,"▲","-"))),ROUND(VALUE(SUBSTITUTE(実質収支比率等に係る経年分析!J$49,"▲","-")),2),NA())</f>
        <v>0.48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2.62</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用地取得事業特別会計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0.69</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0.56000000000000005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4.9000000000000004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9.4499999999999993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3063</v>
      </c>
      <c r="E42" s="176"/>
      <c r="F42" s="176"/>
      <c r="G42" s="176">
        <f>'実質公債費比率（分子）の構造'!L$52</f>
        <v>2784</v>
      </c>
      <c r="H42" s="176"/>
      <c r="I42" s="176"/>
      <c r="J42" s="176">
        <f>'実質公債費比率（分子）の構造'!M$52</f>
        <v>2661</v>
      </c>
      <c r="K42" s="176"/>
      <c r="L42" s="176"/>
      <c r="M42" s="176">
        <f>'実質公債費比率（分子）の構造'!N$52</f>
        <v>2602</v>
      </c>
      <c r="N42" s="176"/>
      <c r="O42" s="176"/>
      <c r="P42" s="176">
        <f>'実質公債費比率（分子）の構造'!O$52</f>
        <v>2573</v>
      </c>
    </row>
    <row r="43" spans="1:16" x14ac:dyDescent="0.2">
      <c r="A43" s="176" t="s">
        <v>65</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t="str">
        <f>'実質公債費比率（分子）の構造'!O$51</f>
        <v>-</v>
      </c>
      <c r="O43" s="176"/>
      <c r="P43" s="176"/>
    </row>
    <row r="44" spans="1:16" x14ac:dyDescent="0.2">
      <c r="A44" s="176" t="s">
        <v>66</v>
      </c>
      <c r="B44" s="176">
        <f>'実質公債費比率（分子）の構造'!K$50</f>
        <v>442</v>
      </c>
      <c r="C44" s="176"/>
      <c r="D44" s="176"/>
      <c r="E44" s="176">
        <f>'実質公債費比率（分子）の構造'!L$50</f>
        <v>438</v>
      </c>
      <c r="F44" s="176"/>
      <c r="G44" s="176"/>
      <c r="H44" s="176">
        <f>'実質公債費比率（分子）の構造'!M$50</f>
        <v>453</v>
      </c>
      <c r="I44" s="176"/>
      <c r="J44" s="176"/>
      <c r="K44" s="176">
        <f>'実質公債費比率（分子）の構造'!N$50</f>
        <v>449</v>
      </c>
      <c r="L44" s="176"/>
      <c r="M44" s="176"/>
      <c r="N44" s="176">
        <f>'実質公債費比率（分子）の構造'!O$50</f>
        <v>444</v>
      </c>
      <c r="O44" s="176"/>
      <c r="P44" s="176"/>
    </row>
    <row r="45" spans="1:16" x14ac:dyDescent="0.2">
      <c r="A45" s="176" t="s">
        <v>67</v>
      </c>
      <c r="B45" s="176">
        <f>'実質公債費比率（分子）の構造'!K$49</f>
        <v>193</v>
      </c>
      <c r="C45" s="176"/>
      <c r="D45" s="176"/>
      <c r="E45" s="176">
        <f>'実質公債費比率（分子）の構造'!L$49</f>
        <v>204</v>
      </c>
      <c r="F45" s="176"/>
      <c r="G45" s="176"/>
      <c r="H45" s="176">
        <f>'実質公債費比率（分子）の構造'!M$49</f>
        <v>246</v>
      </c>
      <c r="I45" s="176"/>
      <c r="J45" s="176"/>
      <c r="K45" s="176">
        <f>'実質公債費比率（分子）の構造'!N$49</f>
        <v>260</v>
      </c>
      <c r="L45" s="176"/>
      <c r="M45" s="176"/>
      <c r="N45" s="176">
        <f>'実質公債費比率（分子）の構造'!O$49</f>
        <v>268</v>
      </c>
      <c r="O45" s="176"/>
      <c r="P45" s="176"/>
    </row>
    <row r="46" spans="1:16" x14ac:dyDescent="0.2">
      <c r="A46" s="176" t="s">
        <v>68</v>
      </c>
      <c r="B46" s="176">
        <f>'実質公債費比率（分子）の構造'!K$48</f>
        <v>805</v>
      </c>
      <c r="C46" s="176"/>
      <c r="D46" s="176"/>
      <c r="E46" s="176">
        <f>'実質公債費比率（分子）の構造'!L$48</f>
        <v>719</v>
      </c>
      <c r="F46" s="176"/>
      <c r="G46" s="176"/>
      <c r="H46" s="176">
        <f>'実質公債費比率（分子）の構造'!M$48</f>
        <v>590</v>
      </c>
      <c r="I46" s="176"/>
      <c r="J46" s="176"/>
      <c r="K46" s="176">
        <f>'実質公債費比率（分子）の構造'!N$48</f>
        <v>500</v>
      </c>
      <c r="L46" s="176"/>
      <c r="M46" s="176"/>
      <c r="N46" s="176">
        <f>'実質公債費比率（分子）の構造'!O$48</f>
        <v>542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2798</v>
      </c>
      <c r="C49" s="176"/>
      <c r="D49" s="176"/>
      <c r="E49" s="176">
        <f>'実質公債費比率（分子）の構造'!L$45</f>
        <v>2795</v>
      </c>
      <c r="F49" s="176"/>
      <c r="G49" s="176"/>
      <c r="H49" s="176">
        <f>'実質公債費比率（分子）の構造'!M$45</f>
        <v>2667</v>
      </c>
      <c r="I49" s="176"/>
      <c r="J49" s="176"/>
      <c r="K49" s="176">
        <f>'実質公債費比率（分子）の構造'!N$45</f>
        <v>2799</v>
      </c>
      <c r="L49" s="176"/>
      <c r="M49" s="176"/>
      <c r="N49" s="176">
        <f>'実質公債費比率（分子）の構造'!O$45</f>
        <v>2892</v>
      </c>
      <c r="O49" s="176"/>
      <c r="P49" s="176"/>
    </row>
    <row r="50" spans="1:16" x14ac:dyDescent="0.2">
      <c r="A50" s="176" t="s">
        <v>72</v>
      </c>
      <c r="B50" s="176" t="e">
        <f>NA()</f>
        <v>#N/A</v>
      </c>
      <c r="C50" s="176">
        <f>IF(ISNUMBER('実質公債費比率（分子）の構造'!K$53),'実質公債費比率（分子）の構造'!K$53,NA())</f>
        <v>1175</v>
      </c>
      <c r="D50" s="176" t="e">
        <f>NA()</f>
        <v>#N/A</v>
      </c>
      <c r="E50" s="176" t="e">
        <f>NA()</f>
        <v>#N/A</v>
      </c>
      <c r="F50" s="176">
        <f>IF(ISNUMBER('実質公債費比率（分子）の構造'!L$53),'実質公債費比率（分子）の構造'!L$53,NA())</f>
        <v>1372</v>
      </c>
      <c r="G50" s="176" t="e">
        <f>NA()</f>
        <v>#N/A</v>
      </c>
      <c r="H50" s="176" t="e">
        <f>NA()</f>
        <v>#N/A</v>
      </c>
      <c r="I50" s="176">
        <f>IF(ISNUMBER('実質公債費比率（分子）の構造'!M$53),'実質公債費比率（分子）の構造'!M$53,NA())</f>
        <v>1296</v>
      </c>
      <c r="J50" s="176" t="e">
        <f>NA()</f>
        <v>#N/A</v>
      </c>
      <c r="K50" s="176" t="e">
        <f>NA()</f>
        <v>#N/A</v>
      </c>
      <c r="L50" s="176">
        <f>IF(ISNUMBER('実質公債費比率（分子）の構造'!N$53),'実質公債費比率（分子）の構造'!N$53,NA())</f>
        <v>1407</v>
      </c>
      <c r="M50" s="176" t="e">
        <f>NA()</f>
        <v>#N/A</v>
      </c>
      <c r="N50" s="176" t="e">
        <f>NA()</f>
        <v>#N/A</v>
      </c>
      <c r="O50" s="176">
        <f>IF(ISNUMBER('実質公債費比率（分子）の構造'!O$53),'実質公債費比率（分子）の構造'!O$53,NA())</f>
        <v>1573</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23484</v>
      </c>
      <c r="E56" s="175"/>
      <c r="F56" s="175"/>
      <c r="G56" s="175">
        <f>'将来負担比率（分子）の構造'!J$52</f>
        <v>22474</v>
      </c>
      <c r="H56" s="175"/>
      <c r="I56" s="175"/>
      <c r="J56" s="175">
        <f>'将来負担比率（分子）の構造'!K$52</f>
        <v>21620</v>
      </c>
      <c r="K56" s="175"/>
      <c r="L56" s="175"/>
      <c r="M56" s="175">
        <f>'将来負担比率（分子）の構造'!L$52</f>
        <v>21332</v>
      </c>
      <c r="N56" s="175"/>
      <c r="O56" s="175"/>
      <c r="P56" s="175">
        <f>'将来負担比率（分子）の構造'!M$52</f>
        <v>20217</v>
      </c>
    </row>
    <row r="57" spans="1:16" x14ac:dyDescent="0.2">
      <c r="A57" s="175" t="s">
        <v>43</v>
      </c>
      <c r="B57" s="175"/>
      <c r="C57" s="175"/>
      <c r="D57" s="175">
        <f>'将来負担比率（分子）の構造'!I$51</f>
        <v>6208</v>
      </c>
      <c r="E57" s="175"/>
      <c r="F57" s="175"/>
      <c r="G57" s="175">
        <f>'将来負担比率（分子）の構造'!J$51</f>
        <v>6695</v>
      </c>
      <c r="H57" s="175"/>
      <c r="I57" s="175"/>
      <c r="J57" s="175">
        <f>'将来負担比率（分子）の構造'!K$51</f>
        <v>6818</v>
      </c>
      <c r="K57" s="175"/>
      <c r="L57" s="175"/>
      <c r="M57" s="175">
        <f>'将来負担比率（分子）の構造'!L$51</f>
        <v>6756</v>
      </c>
      <c r="N57" s="175"/>
      <c r="O57" s="175"/>
      <c r="P57" s="175">
        <f>'将来負担比率（分子）の構造'!M$51</f>
        <v>6086</v>
      </c>
    </row>
    <row r="58" spans="1:16" x14ac:dyDescent="0.2">
      <c r="A58" s="175" t="s">
        <v>42</v>
      </c>
      <c r="B58" s="175"/>
      <c r="C58" s="175"/>
      <c r="D58" s="175">
        <f>'将来負担比率（分子）の構造'!I$50</f>
        <v>3953</v>
      </c>
      <c r="E58" s="175"/>
      <c r="F58" s="175"/>
      <c r="G58" s="175">
        <f>'将来負担比率（分子）の構造'!J$50</f>
        <v>3638</v>
      </c>
      <c r="H58" s="175"/>
      <c r="I58" s="175"/>
      <c r="J58" s="175">
        <f>'将来負担比率（分子）の構造'!K$50</f>
        <v>2994</v>
      </c>
      <c r="K58" s="175"/>
      <c r="L58" s="175"/>
      <c r="M58" s="175">
        <f>'将来負担比率（分子）の構造'!L$50</f>
        <v>3515</v>
      </c>
      <c r="N58" s="175"/>
      <c r="O58" s="175"/>
      <c r="P58" s="175">
        <f>'将来負担比率（分子）の構造'!M$50</f>
        <v>3839</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216</v>
      </c>
      <c r="C61" s="175"/>
      <c r="D61" s="175"/>
      <c r="E61" s="175">
        <f>'将来負担比率（分子）の構造'!J$46</f>
        <v>187</v>
      </c>
      <c r="F61" s="175"/>
      <c r="G61" s="175"/>
      <c r="H61" s="175">
        <f>'将来負担比率（分子）の構造'!K$46</f>
        <v>157</v>
      </c>
      <c r="I61" s="175"/>
      <c r="J61" s="175"/>
      <c r="K61" s="175">
        <f>'将来負担比率（分子）の構造'!L$46</f>
        <v>128</v>
      </c>
      <c r="L61" s="175"/>
      <c r="M61" s="175"/>
      <c r="N61" s="175">
        <f>'将来負担比率（分子）の構造'!M$46</f>
        <v>99</v>
      </c>
      <c r="O61" s="175"/>
      <c r="P61" s="175"/>
    </row>
    <row r="62" spans="1:16" x14ac:dyDescent="0.2">
      <c r="A62" s="175" t="s">
        <v>36</v>
      </c>
      <c r="B62" s="175">
        <f>'将来負担比率（分子）の構造'!I$45</f>
        <v>2688</v>
      </c>
      <c r="C62" s="175"/>
      <c r="D62" s="175"/>
      <c r="E62" s="175">
        <f>'将来負担比率（分子）の構造'!J$45</f>
        <v>2915</v>
      </c>
      <c r="F62" s="175"/>
      <c r="G62" s="175"/>
      <c r="H62" s="175">
        <f>'将来負担比率（分子）の構造'!K$45</f>
        <v>3039</v>
      </c>
      <c r="I62" s="175"/>
      <c r="J62" s="175"/>
      <c r="K62" s="175">
        <f>'将来負担比率（分子）の構造'!L$45</f>
        <v>3412</v>
      </c>
      <c r="L62" s="175"/>
      <c r="M62" s="175"/>
      <c r="N62" s="175">
        <f>'将来負担比率（分子）の構造'!M$45</f>
        <v>2952</v>
      </c>
      <c r="O62" s="175"/>
      <c r="P62" s="175"/>
    </row>
    <row r="63" spans="1:16" x14ac:dyDescent="0.2">
      <c r="A63" s="175" t="s">
        <v>35</v>
      </c>
      <c r="B63" s="175">
        <f>'将来負担比率（分子）の構造'!I$44</f>
        <v>2298</v>
      </c>
      <c r="C63" s="175"/>
      <c r="D63" s="175"/>
      <c r="E63" s="175">
        <f>'将来負担比率（分子）の構造'!J$44</f>
        <v>2113</v>
      </c>
      <c r="F63" s="175"/>
      <c r="G63" s="175"/>
      <c r="H63" s="175">
        <f>'将来負担比率（分子）の構造'!K$44</f>
        <v>1901</v>
      </c>
      <c r="I63" s="175"/>
      <c r="J63" s="175"/>
      <c r="K63" s="175">
        <f>'将来負担比率（分子）の構造'!L$44</f>
        <v>1661</v>
      </c>
      <c r="L63" s="175"/>
      <c r="M63" s="175"/>
      <c r="N63" s="175">
        <f>'将来負担比率（分子）の構造'!M$44</f>
        <v>1409</v>
      </c>
      <c r="O63" s="175"/>
      <c r="P63" s="175"/>
    </row>
    <row r="64" spans="1:16" x14ac:dyDescent="0.2">
      <c r="A64" s="175" t="s">
        <v>34</v>
      </c>
      <c r="B64" s="175">
        <f>'将来負担比率（分子）の構造'!I$43</f>
        <v>11200</v>
      </c>
      <c r="C64" s="175"/>
      <c r="D64" s="175"/>
      <c r="E64" s="175">
        <f>'将来負担比率（分子）の構造'!J$43</f>
        <v>10765</v>
      </c>
      <c r="F64" s="175"/>
      <c r="G64" s="175"/>
      <c r="H64" s="175">
        <f>'将来負担比率（分子）の構造'!K$43</f>
        <v>9669</v>
      </c>
      <c r="I64" s="175"/>
      <c r="J64" s="175"/>
      <c r="K64" s="175">
        <f>'将来負担比率（分子）の構造'!L$43</f>
        <v>8325</v>
      </c>
      <c r="L64" s="175"/>
      <c r="M64" s="175"/>
      <c r="N64" s="175">
        <f>'将来負担比率（分子）の構造'!M$43</f>
        <v>7528</v>
      </c>
      <c r="O64" s="175"/>
      <c r="P64" s="175"/>
    </row>
    <row r="65" spans="1:16" x14ac:dyDescent="0.2">
      <c r="A65" s="175" t="s">
        <v>33</v>
      </c>
      <c r="B65" s="175">
        <f>'将来負担比率（分子）の構造'!I$42</f>
        <v>4925</v>
      </c>
      <c r="C65" s="175"/>
      <c r="D65" s="175"/>
      <c r="E65" s="175">
        <f>'将来負担比率（分子）の構造'!J$42</f>
        <v>4505</v>
      </c>
      <c r="F65" s="175"/>
      <c r="G65" s="175"/>
      <c r="H65" s="175">
        <f>'将来負担比率（分子）の構造'!K$42</f>
        <v>4085</v>
      </c>
      <c r="I65" s="175"/>
      <c r="J65" s="175"/>
      <c r="K65" s="175">
        <f>'将来負担比率（分子）の構造'!L$42</f>
        <v>3664</v>
      </c>
      <c r="L65" s="175"/>
      <c r="M65" s="175"/>
      <c r="N65" s="175">
        <f>'将来負担比率（分子）の構造'!M$42</f>
        <v>3244</v>
      </c>
      <c r="O65" s="175"/>
      <c r="P65" s="175"/>
    </row>
    <row r="66" spans="1:16" x14ac:dyDescent="0.2">
      <c r="A66" s="175" t="s">
        <v>32</v>
      </c>
      <c r="B66" s="175">
        <f>'将来負担比率（分子）の構造'!I$41</f>
        <v>23483</v>
      </c>
      <c r="C66" s="175"/>
      <c r="D66" s="175"/>
      <c r="E66" s="175">
        <f>'将来負担比率（分子）の構造'!J$41</f>
        <v>23551</v>
      </c>
      <c r="F66" s="175"/>
      <c r="G66" s="175"/>
      <c r="H66" s="175">
        <f>'将来負担比率（分子）の構造'!K$41</f>
        <v>23073</v>
      </c>
      <c r="I66" s="175"/>
      <c r="J66" s="175"/>
      <c r="K66" s="175">
        <f>'将来負担比率（分子）の構造'!L$41</f>
        <v>22403</v>
      </c>
      <c r="L66" s="175"/>
      <c r="M66" s="175"/>
      <c r="N66" s="175">
        <f>'将来負担比率（分子）の構造'!M$41</f>
        <v>20702</v>
      </c>
      <c r="O66" s="175"/>
      <c r="P66" s="175"/>
    </row>
    <row r="67" spans="1:16" x14ac:dyDescent="0.2">
      <c r="A67" s="175" t="s">
        <v>76</v>
      </c>
      <c r="B67" s="175" t="e">
        <f>NA()</f>
        <v>#N/A</v>
      </c>
      <c r="C67" s="175">
        <f>IF(ISNUMBER('将来負担比率（分子）の構造'!I$53), IF('将来負担比率（分子）の構造'!I$53 &lt; 0, 0, '将来負担比率（分子）の構造'!I$53), NA())</f>
        <v>11164</v>
      </c>
      <c r="D67" s="175" t="e">
        <f>NA()</f>
        <v>#N/A</v>
      </c>
      <c r="E67" s="175" t="e">
        <f>NA()</f>
        <v>#N/A</v>
      </c>
      <c r="F67" s="175">
        <f>IF(ISNUMBER('将来負担比率（分子）の構造'!J$53), IF('将来負担比率（分子）の構造'!J$53 &lt; 0, 0, '将来負担比率（分子）の構造'!J$53), NA())</f>
        <v>11230</v>
      </c>
      <c r="G67" s="175" t="e">
        <f>NA()</f>
        <v>#N/A</v>
      </c>
      <c r="H67" s="175" t="e">
        <f>NA()</f>
        <v>#N/A</v>
      </c>
      <c r="I67" s="175">
        <f>IF(ISNUMBER('将来負担比率（分子）の構造'!K$53), IF('将来負担比率（分子）の構造'!K$53 &lt; 0, 0, '将来負担比率（分子）の構造'!K$53), NA())</f>
        <v>10492</v>
      </c>
      <c r="J67" s="175" t="e">
        <f>NA()</f>
        <v>#N/A</v>
      </c>
      <c r="K67" s="175" t="e">
        <f>NA()</f>
        <v>#N/A</v>
      </c>
      <c r="L67" s="175">
        <f>IF(ISNUMBER('将来負担比率（分子）の構造'!L$53), IF('将来負担比率（分子）の構造'!L$53 &lt; 0, 0, '将来負担比率（分子）の構造'!L$53), NA())</f>
        <v>7991</v>
      </c>
      <c r="M67" s="175" t="e">
        <f>NA()</f>
        <v>#N/A</v>
      </c>
      <c r="N67" s="175" t="e">
        <f>NA()</f>
        <v>#N/A</v>
      </c>
      <c r="O67" s="175">
        <f>IF(ISNUMBER('将来負担比率（分子）の構造'!M$53), IF('将来負担比率（分子）の構造'!M$53 &lt; 0, 0, '将来負担比率（分子）の構造'!M$53), NA())</f>
        <v>5791</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1142</v>
      </c>
      <c r="C72" s="179">
        <f>基金残高に係る経年分析!G55</f>
        <v>1726</v>
      </c>
      <c r="D72" s="179">
        <f>基金残高に係る経年分析!H55</f>
        <v>2327</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616</v>
      </c>
      <c r="C74" s="179">
        <f>基金残高に係る経年分析!G57</f>
        <v>636</v>
      </c>
      <c r="D74" s="179">
        <f>基金残高に係る経年分析!H57</f>
        <v>625</v>
      </c>
    </row>
  </sheetData>
  <sheetProtection algorithmName="SHA-512" hashValue="hTWwr1wSLeqX1i74MNVslikE/vvvxl7GZPysr3LYKFXL154FZd63zmPHFrSj2nixcuiaA9TEU90d+v36JgTYlA==" saltValue="Byeg1D4t76gQ4uhKlKJg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17118692</v>
      </c>
      <c r="S5" s="613"/>
      <c r="T5" s="613"/>
      <c r="U5" s="613"/>
      <c r="V5" s="613"/>
      <c r="W5" s="613"/>
      <c r="X5" s="613"/>
      <c r="Y5" s="614"/>
      <c r="Z5" s="615">
        <v>44.4</v>
      </c>
      <c r="AA5" s="615"/>
      <c r="AB5" s="615"/>
      <c r="AC5" s="615"/>
      <c r="AD5" s="616">
        <v>16231754</v>
      </c>
      <c r="AE5" s="616"/>
      <c r="AF5" s="616"/>
      <c r="AG5" s="616"/>
      <c r="AH5" s="616"/>
      <c r="AI5" s="616"/>
      <c r="AJ5" s="616"/>
      <c r="AK5" s="616"/>
      <c r="AL5" s="617">
        <v>77.3</v>
      </c>
      <c r="AM5" s="618"/>
      <c r="AN5" s="618"/>
      <c r="AO5" s="619"/>
      <c r="AP5" s="609" t="s">
        <v>229</v>
      </c>
      <c r="AQ5" s="610"/>
      <c r="AR5" s="610"/>
      <c r="AS5" s="610"/>
      <c r="AT5" s="610"/>
      <c r="AU5" s="610"/>
      <c r="AV5" s="610"/>
      <c r="AW5" s="610"/>
      <c r="AX5" s="610"/>
      <c r="AY5" s="610"/>
      <c r="AZ5" s="610"/>
      <c r="BA5" s="610"/>
      <c r="BB5" s="610"/>
      <c r="BC5" s="610"/>
      <c r="BD5" s="610"/>
      <c r="BE5" s="610"/>
      <c r="BF5" s="611"/>
      <c r="BG5" s="623">
        <v>16231754</v>
      </c>
      <c r="BH5" s="624"/>
      <c r="BI5" s="624"/>
      <c r="BJ5" s="624"/>
      <c r="BK5" s="624"/>
      <c r="BL5" s="624"/>
      <c r="BM5" s="624"/>
      <c r="BN5" s="625"/>
      <c r="BO5" s="626">
        <v>94.8</v>
      </c>
      <c r="BP5" s="626"/>
      <c r="BQ5" s="626"/>
      <c r="BR5" s="626"/>
      <c r="BS5" s="627">
        <v>188540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225769</v>
      </c>
      <c r="S6" s="624"/>
      <c r="T6" s="624"/>
      <c r="U6" s="624"/>
      <c r="V6" s="624"/>
      <c r="W6" s="624"/>
      <c r="X6" s="624"/>
      <c r="Y6" s="625"/>
      <c r="Z6" s="626">
        <v>0.6</v>
      </c>
      <c r="AA6" s="626"/>
      <c r="AB6" s="626"/>
      <c r="AC6" s="626"/>
      <c r="AD6" s="627">
        <v>225769</v>
      </c>
      <c r="AE6" s="627"/>
      <c r="AF6" s="627"/>
      <c r="AG6" s="627"/>
      <c r="AH6" s="627"/>
      <c r="AI6" s="627"/>
      <c r="AJ6" s="627"/>
      <c r="AK6" s="627"/>
      <c r="AL6" s="628">
        <v>1.1000000000000001</v>
      </c>
      <c r="AM6" s="629"/>
      <c r="AN6" s="629"/>
      <c r="AO6" s="630"/>
      <c r="AP6" s="620" t="s">
        <v>234</v>
      </c>
      <c r="AQ6" s="621"/>
      <c r="AR6" s="621"/>
      <c r="AS6" s="621"/>
      <c r="AT6" s="621"/>
      <c r="AU6" s="621"/>
      <c r="AV6" s="621"/>
      <c r="AW6" s="621"/>
      <c r="AX6" s="621"/>
      <c r="AY6" s="621"/>
      <c r="AZ6" s="621"/>
      <c r="BA6" s="621"/>
      <c r="BB6" s="621"/>
      <c r="BC6" s="621"/>
      <c r="BD6" s="621"/>
      <c r="BE6" s="621"/>
      <c r="BF6" s="622"/>
      <c r="BG6" s="623">
        <v>16231754</v>
      </c>
      <c r="BH6" s="624"/>
      <c r="BI6" s="624"/>
      <c r="BJ6" s="624"/>
      <c r="BK6" s="624"/>
      <c r="BL6" s="624"/>
      <c r="BM6" s="624"/>
      <c r="BN6" s="625"/>
      <c r="BO6" s="626">
        <v>94.8</v>
      </c>
      <c r="BP6" s="626"/>
      <c r="BQ6" s="626"/>
      <c r="BR6" s="626"/>
      <c r="BS6" s="627">
        <v>188540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268585</v>
      </c>
      <c r="CS6" s="624"/>
      <c r="CT6" s="624"/>
      <c r="CU6" s="624"/>
      <c r="CV6" s="624"/>
      <c r="CW6" s="624"/>
      <c r="CX6" s="624"/>
      <c r="CY6" s="625"/>
      <c r="CZ6" s="617">
        <v>0.7</v>
      </c>
      <c r="DA6" s="618"/>
      <c r="DB6" s="618"/>
      <c r="DC6" s="634"/>
      <c r="DD6" s="632" t="s">
        <v>129</v>
      </c>
      <c r="DE6" s="624"/>
      <c r="DF6" s="624"/>
      <c r="DG6" s="624"/>
      <c r="DH6" s="624"/>
      <c r="DI6" s="624"/>
      <c r="DJ6" s="624"/>
      <c r="DK6" s="624"/>
      <c r="DL6" s="624"/>
      <c r="DM6" s="624"/>
      <c r="DN6" s="624"/>
      <c r="DO6" s="624"/>
      <c r="DP6" s="625"/>
      <c r="DQ6" s="632">
        <v>268585</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5586</v>
      </c>
      <c r="S7" s="624"/>
      <c r="T7" s="624"/>
      <c r="U7" s="624"/>
      <c r="V7" s="624"/>
      <c r="W7" s="624"/>
      <c r="X7" s="624"/>
      <c r="Y7" s="625"/>
      <c r="Z7" s="626">
        <v>0</v>
      </c>
      <c r="AA7" s="626"/>
      <c r="AB7" s="626"/>
      <c r="AC7" s="626"/>
      <c r="AD7" s="627">
        <v>5586</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7887310</v>
      </c>
      <c r="BH7" s="624"/>
      <c r="BI7" s="624"/>
      <c r="BJ7" s="624"/>
      <c r="BK7" s="624"/>
      <c r="BL7" s="624"/>
      <c r="BM7" s="624"/>
      <c r="BN7" s="625"/>
      <c r="BO7" s="626">
        <v>46.1</v>
      </c>
      <c r="BP7" s="626"/>
      <c r="BQ7" s="626"/>
      <c r="BR7" s="626"/>
      <c r="BS7" s="627">
        <v>188540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4206408</v>
      </c>
      <c r="CS7" s="624"/>
      <c r="CT7" s="624"/>
      <c r="CU7" s="624"/>
      <c r="CV7" s="624"/>
      <c r="CW7" s="624"/>
      <c r="CX7" s="624"/>
      <c r="CY7" s="625"/>
      <c r="CZ7" s="626">
        <v>11.5</v>
      </c>
      <c r="DA7" s="626"/>
      <c r="DB7" s="626"/>
      <c r="DC7" s="626"/>
      <c r="DD7" s="632">
        <v>16309</v>
      </c>
      <c r="DE7" s="624"/>
      <c r="DF7" s="624"/>
      <c r="DG7" s="624"/>
      <c r="DH7" s="624"/>
      <c r="DI7" s="624"/>
      <c r="DJ7" s="624"/>
      <c r="DK7" s="624"/>
      <c r="DL7" s="624"/>
      <c r="DM7" s="624"/>
      <c r="DN7" s="624"/>
      <c r="DO7" s="624"/>
      <c r="DP7" s="625"/>
      <c r="DQ7" s="632">
        <v>3683919</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112271</v>
      </c>
      <c r="S8" s="624"/>
      <c r="T8" s="624"/>
      <c r="U8" s="624"/>
      <c r="V8" s="624"/>
      <c r="W8" s="624"/>
      <c r="X8" s="624"/>
      <c r="Y8" s="625"/>
      <c r="Z8" s="626">
        <v>0.3</v>
      </c>
      <c r="AA8" s="626"/>
      <c r="AB8" s="626"/>
      <c r="AC8" s="626"/>
      <c r="AD8" s="627">
        <v>112271</v>
      </c>
      <c r="AE8" s="627"/>
      <c r="AF8" s="627"/>
      <c r="AG8" s="627"/>
      <c r="AH8" s="627"/>
      <c r="AI8" s="627"/>
      <c r="AJ8" s="627"/>
      <c r="AK8" s="627"/>
      <c r="AL8" s="628">
        <v>0.5</v>
      </c>
      <c r="AM8" s="629"/>
      <c r="AN8" s="629"/>
      <c r="AO8" s="630"/>
      <c r="AP8" s="620" t="s">
        <v>240</v>
      </c>
      <c r="AQ8" s="621"/>
      <c r="AR8" s="621"/>
      <c r="AS8" s="621"/>
      <c r="AT8" s="621"/>
      <c r="AU8" s="621"/>
      <c r="AV8" s="621"/>
      <c r="AW8" s="621"/>
      <c r="AX8" s="621"/>
      <c r="AY8" s="621"/>
      <c r="AZ8" s="621"/>
      <c r="BA8" s="621"/>
      <c r="BB8" s="621"/>
      <c r="BC8" s="621"/>
      <c r="BD8" s="621"/>
      <c r="BE8" s="621"/>
      <c r="BF8" s="622"/>
      <c r="BG8" s="623">
        <v>188170</v>
      </c>
      <c r="BH8" s="624"/>
      <c r="BI8" s="624"/>
      <c r="BJ8" s="624"/>
      <c r="BK8" s="624"/>
      <c r="BL8" s="624"/>
      <c r="BM8" s="624"/>
      <c r="BN8" s="625"/>
      <c r="BO8" s="626">
        <v>1.1000000000000001</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15744157</v>
      </c>
      <c r="CS8" s="624"/>
      <c r="CT8" s="624"/>
      <c r="CU8" s="624"/>
      <c r="CV8" s="624"/>
      <c r="CW8" s="624"/>
      <c r="CX8" s="624"/>
      <c r="CY8" s="625"/>
      <c r="CZ8" s="626">
        <v>43.1</v>
      </c>
      <c r="DA8" s="626"/>
      <c r="DB8" s="626"/>
      <c r="DC8" s="626"/>
      <c r="DD8" s="632">
        <v>3900</v>
      </c>
      <c r="DE8" s="624"/>
      <c r="DF8" s="624"/>
      <c r="DG8" s="624"/>
      <c r="DH8" s="624"/>
      <c r="DI8" s="624"/>
      <c r="DJ8" s="624"/>
      <c r="DK8" s="624"/>
      <c r="DL8" s="624"/>
      <c r="DM8" s="624"/>
      <c r="DN8" s="624"/>
      <c r="DO8" s="624"/>
      <c r="DP8" s="625"/>
      <c r="DQ8" s="632">
        <v>7172897</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85978</v>
      </c>
      <c r="S9" s="624"/>
      <c r="T9" s="624"/>
      <c r="U9" s="624"/>
      <c r="V9" s="624"/>
      <c r="W9" s="624"/>
      <c r="X9" s="624"/>
      <c r="Y9" s="625"/>
      <c r="Z9" s="626">
        <v>0.2</v>
      </c>
      <c r="AA9" s="626"/>
      <c r="AB9" s="626"/>
      <c r="AC9" s="626"/>
      <c r="AD9" s="627">
        <v>85978</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6561205</v>
      </c>
      <c r="BH9" s="624"/>
      <c r="BI9" s="624"/>
      <c r="BJ9" s="624"/>
      <c r="BK9" s="624"/>
      <c r="BL9" s="624"/>
      <c r="BM9" s="624"/>
      <c r="BN9" s="625"/>
      <c r="BO9" s="626">
        <v>38.299999999999997</v>
      </c>
      <c r="BP9" s="626"/>
      <c r="BQ9" s="626"/>
      <c r="BR9" s="626"/>
      <c r="BS9" s="627" t="s">
        <v>129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4141063</v>
      </c>
      <c r="CS9" s="624"/>
      <c r="CT9" s="624"/>
      <c r="CU9" s="624"/>
      <c r="CV9" s="624"/>
      <c r="CW9" s="624"/>
      <c r="CX9" s="624"/>
      <c r="CY9" s="625"/>
      <c r="CZ9" s="626">
        <v>11.3</v>
      </c>
      <c r="DA9" s="626"/>
      <c r="DB9" s="626"/>
      <c r="DC9" s="626"/>
      <c r="DD9" s="632">
        <v>177182</v>
      </c>
      <c r="DE9" s="624"/>
      <c r="DF9" s="624"/>
      <c r="DG9" s="624"/>
      <c r="DH9" s="624"/>
      <c r="DI9" s="624"/>
      <c r="DJ9" s="624"/>
      <c r="DK9" s="624"/>
      <c r="DL9" s="624"/>
      <c r="DM9" s="624"/>
      <c r="DN9" s="624"/>
      <c r="DO9" s="624"/>
      <c r="DP9" s="625"/>
      <c r="DQ9" s="632">
        <v>2971779</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129</v>
      </c>
      <c r="AE10" s="627"/>
      <c r="AF10" s="627"/>
      <c r="AG10" s="627"/>
      <c r="AH10" s="627"/>
      <c r="AI10" s="627"/>
      <c r="AJ10" s="627"/>
      <c r="AK10" s="627"/>
      <c r="AL10" s="628" t="s">
        <v>129</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299519</v>
      </c>
      <c r="BH10" s="624"/>
      <c r="BI10" s="624"/>
      <c r="BJ10" s="624"/>
      <c r="BK10" s="624"/>
      <c r="BL10" s="624"/>
      <c r="BM10" s="624"/>
      <c r="BN10" s="625"/>
      <c r="BO10" s="626">
        <v>1.7</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78092</v>
      </c>
      <c r="CS10" s="624"/>
      <c r="CT10" s="624"/>
      <c r="CU10" s="624"/>
      <c r="CV10" s="624"/>
      <c r="CW10" s="624"/>
      <c r="CX10" s="624"/>
      <c r="CY10" s="625"/>
      <c r="CZ10" s="626">
        <v>0.2</v>
      </c>
      <c r="DA10" s="626"/>
      <c r="DB10" s="626"/>
      <c r="DC10" s="626"/>
      <c r="DD10" s="632" t="s">
        <v>246</v>
      </c>
      <c r="DE10" s="624"/>
      <c r="DF10" s="624"/>
      <c r="DG10" s="624"/>
      <c r="DH10" s="624"/>
      <c r="DI10" s="624"/>
      <c r="DJ10" s="624"/>
      <c r="DK10" s="624"/>
      <c r="DL10" s="624"/>
      <c r="DM10" s="624"/>
      <c r="DN10" s="624"/>
      <c r="DO10" s="624"/>
      <c r="DP10" s="625"/>
      <c r="DQ10" s="632">
        <v>18092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2414313</v>
      </c>
      <c r="S11" s="624"/>
      <c r="T11" s="624"/>
      <c r="U11" s="624"/>
      <c r="V11" s="624"/>
      <c r="W11" s="624"/>
      <c r="X11" s="624"/>
      <c r="Y11" s="625"/>
      <c r="Z11" s="628">
        <v>6.3</v>
      </c>
      <c r="AA11" s="629"/>
      <c r="AB11" s="629"/>
      <c r="AC11" s="635"/>
      <c r="AD11" s="632">
        <v>2414313</v>
      </c>
      <c r="AE11" s="624"/>
      <c r="AF11" s="624"/>
      <c r="AG11" s="624"/>
      <c r="AH11" s="624"/>
      <c r="AI11" s="624"/>
      <c r="AJ11" s="624"/>
      <c r="AK11" s="625"/>
      <c r="AL11" s="628">
        <v>11.5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838416</v>
      </c>
      <c r="BH11" s="624"/>
      <c r="BI11" s="624"/>
      <c r="BJ11" s="624"/>
      <c r="BK11" s="624"/>
      <c r="BL11" s="624"/>
      <c r="BM11" s="624"/>
      <c r="BN11" s="625"/>
      <c r="BO11" s="626">
        <v>4.9000000000000004</v>
      </c>
      <c r="BP11" s="626"/>
      <c r="BQ11" s="626"/>
      <c r="BR11" s="626"/>
      <c r="BS11" s="627">
        <v>188540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462846</v>
      </c>
      <c r="CS11" s="624"/>
      <c r="CT11" s="624"/>
      <c r="CU11" s="624"/>
      <c r="CV11" s="624"/>
      <c r="CW11" s="624"/>
      <c r="CX11" s="624"/>
      <c r="CY11" s="625"/>
      <c r="CZ11" s="626">
        <v>1.3</v>
      </c>
      <c r="DA11" s="626"/>
      <c r="DB11" s="626"/>
      <c r="DC11" s="626"/>
      <c r="DD11" s="632">
        <v>152084</v>
      </c>
      <c r="DE11" s="624"/>
      <c r="DF11" s="624"/>
      <c r="DG11" s="624"/>
      <c r="DH11" s="624"/>
      <c r="DI11" s="624"/>
      <c r="DJ11" s="624"/>
      <c r="DK11" s="624"/>
      <c r="DL11" s="624"/>
      <c r="DM11" s="624"/>
      <c r="DN11" s="624"/>
      <c r="DO11" s="624"/>
      <c r="DP11" s="625"/>
      <c r="DQ11" s="632">
        <v>307129</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21301</v>
      </c>
      <c r="S12" s="624"/>
      <c r="T12" s="624"/>
      <c r="U12" s="624"/>
      <c r="V12" s="624"/>
      <c r="W12" s="624"/>
      <c r="X12" s="624"/>
      <c r="Y12" s="625"/>
      <c r="Z12" s="626">
        <v>0.1</v>
      </c>
      <c r="AA12" s="626"/>
      <c r="AB12" s="626"/>
      <c r="AC12" s="626"/>
      <c r="AD12" s="627">
        <v>21301</v>
      </c>
      <c r="AE12" s="627"/>
      <c r="AF12" s="627"/>
      <c r="AG12" s="627"/>
      <c r="AH12" s="627"/>
      <c r="AI12" s="627"/>
      <c r="AJ12" s="627"/>
      <c r="AK12" s="627"/>
      <c r="AL12" s="628">
        <v>0.1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7400608</v>
      </c>
      <c r="BH12" s="624"/>
      <c r="BI12" s="624"/>
      <c r="BJ12" s="624"/>
      <c r="BK12" s="624"/>
      <c r="BL12" s="624"/>
      <c r="BM12" s="624"/>
      <c r="BN12" s="625"/>
      <c r="BO12" s="626">
        <v>43.2</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627670</v>
      </c>
      <c r="CS12" s="624"/>
      <c r="CT12" s="624"/>
      <c r="CU12" s="624"/>
      <c r="CV12" s="624"/>
      <c r="CW12" s="624"/>
      <c r="CX12" s="624"/>
      <c r="CY12" s="625"/>
      <c r="CZ12" s="626">
        <v>1.7</v>
      </c>
      <c r="DA12" s="626"/>
      <c r="DB12" s="626"/>
      <c r="DC12" s="626"/>
      <c r="DD12" s="632" t="s">
        <v>129</v>
      </c>
      <c r="DE12" s="624"/>
      <c r="DF12" s="624"/>
      <c r="DG12" s="624"/>
      <c r="DH12" s="624"/>
      <c r="DI12" s="624"/>
      <c r="DJ12" s="624"/>
      <c r="DK12" s="624"/>
      <c r="DL12" s="624"/>
      <c r="DM12" s="624"/>
      <c r="DN12" s="624"/>
      <c r="DO12" s="624"/>
      <c r="DP12" s="625"/>
      <c r="DQ12" s="632">
        <v>356569</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7366008</v>
      </c>
      <c r="BH13" s="624"/>
      <c r="BI13" s="624"/>
      <c r="BJ13" s="624"/>
      <c r="BK13" s="624"/>
      <c r="BL13" s="624"/>
      <c r="BM13" s="624"/>
      <c r="BN13" s="625"/>
      <c r="BO13" s="626">
        <v>43</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3127393</v>
      </c>
      <c r="CS13" s="624"/>
      <c r="CT13" s="624"/>
      <c r="CU13" s="624"/>
      <c r="CV13" s="624"/>
      <c r="CW13" s="624"/>
      <c r="CX13" s="624"/>
      <c r="CY13" s="625"/>
      <c r="CZ13" s="626">
        <v>8.6</v>
      </c>
      <c r="DA13" s="626"/>
      <c r="DB13" s="626"/>
      <c r="DC13" s="626"/>
      <c r="DD13" s="632">
        <v>977131</v>
      </c>
      <c r="DE13" s="624"/>
      <c r="DF13" s="624"/>
      <c r="DG13" s="624"/>
      <c r="DH13" s="624"/>
      <c r="DI13" s="624"/>
      <c r="DJ13" s="624"/>
      <c r="DK13" s="624"/>
      <c r="DL13" s="624"/>
      <c r="DM13" s="624"/>
      <c r="DN13" s="624"/>
      <c r="DO13" s="624"/>
      <c r="DP13" s="625"/>
      <c r="DQ13" s="632">
        <v>2135318</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466</v>
      </c>
      <c r="S14" s="624"/>
      <c r="T14" s="624"/>
      <c r="U14" s="624"/>
      <c r="V14" s="624"/>
      <c r="W14" s="624"/>
      <c r="X14" s="624"/>
      <c r="Y14" s="625"/>
      <c r="Z14" s="626">
        <v>0</v>
      </c>
      <c r="AA14" s="626"/>
      <c r="AB14" s="626"/>
      <c r="AC14" s="626"/>
      <c r="AD14" s="627">
        <v>466</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231165</v>
      </c>
      <c r="BH14" s="624"/>
      <c r="BI14" s="624"/>
      <c r="BJ14" s="624"/>
      <c r="BK14" s="624"/>
      <c r="BL14" s="624"/>
      <c r="BM14" s="624"/>
      <c r="BN14" s="625"/>
      <c r="BO14" s="626">
        <v>1.4</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1483114</v>
      </c>
      <c r="CS14" s="624"/>
      <c r="CT14" s="624"/>
      <c r="CU14" s="624"/>
      <c r="CV14" s="624"/>
      <c r="CW14" s="624"/>
      <c r="CX14" s="624"/>
      <c r="CY14" s="625"/>
      <c r="CZ14" s="626">
        <v>4.0999999999999996</v>
      </c>
      <c r="DA14" s="626"/>
      <c r="DB14" s="626"/>
      <c r="DC14" s="626"/>
      <c r="DD14" s="632">
        <v>154463</v>
      </c>
      <c r="DE14" s="624"/>
      <c r="DF14" s="624"/>
      <c r="DG14" s="624"/>
      <c r="DH14" s="624"/>
      <c r="DI14" s="624"/>
      <c r="DJ14" s="624"/>
      <c r="DK14" s="624"/>
      <c r="DL14" s="624"/>
      <c r="DM14" s="624"/>
      <c r="DN14" s="624"/>
      <c r="DO14" s="624"/>
      <c r="DP14" s="625"/>
      <c r="DQ14" s="632">
        <v>1314376</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712671</v>
      </c>
      <c r="BH15" s="624"/>
      <c r="BI15" s="624"/>
      <c r="BJ15" s="624"/>
      <c r="BK15" s="624"/>
      <c r="BL15" s="624"/>
      <c r="BM15" s="624"/>
      <c r="BN15" s="625"/>
      <c r="BO15" s="626">
        <v>4.2</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3461226</v>
      </c>
      <c r="CS15" s="624"/>
      <c r="CT15" s="624"/>
      <c r="CU15" s="624"/>
      <c r="CV15" s="624"/>
      <c r="CW15" s="624"/>
      <c r="CX15" s="624"/>
      <c r="CY15" s="625"/>
      <c r="CZ15" s="626">
        <v>9.5</v>
      </c>
      <c r="DA15" s="626"/>
      <c r="DB15" s="626"/>
      <c r="DC15" s="626"/>
      <c r="DD15" s="632">
        <v>461702</v>
      </c>
      <c r="DE15" s="624"/>
      <c r="DF15" s="624"/>
      <c r="DG15" s="624"/>
      <c r="DH15" s="624"/>
      <c r="DI15" s="624"/>
      <c r="DJ15" s="624"/>
      <c r="DK15" s="624"/>
      <c r="DL15" s="624"/>
      <c r="DM15" s="624"/>
      <c r="DN15" s="624"/>
      <c r="DO15" s="624"/>
      <c r="DP15" s="625"/>
      <c r="DQ15" s="632">
        <v>2736116</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48913</v>
      </c>
      <c r="S16" s="624"/>
      <c r="T16" s="624"/>
      <c r="U16" s="624"/>
      <c r="V16" s="624"/>
      <c r="W16" s="624"/>
      <c r="X16" s="624"/>
      <c r="Y16" s="625"/>
      <c r="Z16" s="626">
        <v>0.1</v>
      </c>
      <c r="AA16" s="626"/>
      <c r="AB16" s="626"/>
      <c r="AC16" s="626"/>
      <c r="AD16" s="627">
        <v>48913</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246</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12870</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336</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253864</v>
      </c>
      <c r="S17" s="624"/>
      <c r="T17" s="624"/>
      <c r="U17" s="624"/>
      <c r="V17" s="624"/>
      <c r="W17" s="624"/>
      <c r="X17" s="624"/>
      <c r="Y17" s="625"/>
      <c r="Z17" s="626">
        <v>0.7</v>
      </c>
      <c r="AA17" s="626"/>
      <c r="AB17" s="626"/>
      <c r="AC17" s="626"/>
      <c r="AD17" s="627">
        <v>253864</v>
      </c>
      <c r="AE17" s="627"/>
      <c r="AF17" s="627"/>
      <c r="AG17" s="627"/>
      <c r="AH17" s="627"/>
      <c r="AI17" s="627"/>
      <c r="AJ17" s="627"/>
      <c r="AK17" s="627"/>
      <c r="AL17" s="628">
        <v>1.2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2891569</v>
      </c>
      <c r="CS17" s="624"/>
      <c r="CT17" s="624"/>
      <c r="CU17" s="624"/>
      <c r="CV17" s="624"/>
      <c r="CW17" s="624"/>
      <c r="CX17" s="624"/>
      <c r="CY17" s="625"/>
      <c r="CZ17" s="626">
        <v>7.9</v>
      </c>
      <c r="DA17" s="626"/>
      <c r="DB17" s="626"/>
      <c r="DC17" s="626"/>
      <c r="DD17" s="632" t="s">
        <v>129</v>
      </c>
      <c r="DE17" s="624"/>
      <c r="DF17" s="624"/>
      <c r="DG17" s="624"/>
      <c r="DH17" s="624"/>
      <c r="DI17" s="624"/>
      <c r="DJ17" s="624"/>
      <c r="DK17" s="624"/>
      <c r="DL17" s="624"/>
      <c r="DM17" s="624"/>
      <c r="DN17" s="624"/>
      <c r="DO17" s="624"/>
      <c r="DP17" s="625"/>
      <c r="DQ17" s="632">
        <v>2885017</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115035</v>
      </c>
      <c r="S18" s="624"/>
      <c r="T18" s="624"/>
      <c r="U18" s="624"/>
      <c r="V18" s="624"/>
      <c r="W18" s="624"/>
      <c r="X18" s="624"/>
      <c r="Y18" s="625"/>
      <c r="Z18" s="626">
        <v>0.3</v>
      </c>
      <c r="AA18" s="626"/>
      <c r="AB18" s="626"/>
      <c r="AC18" s="626"/>
      <c r="AD18" s="627">
        <v>115035</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273</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110726</v>
      </c>
      <c r="S19" s="624"/>
      <c r="T19" s="624"/>
      <c r="U19" s="624"/>
      <c r="V19" s="624"/>
      <c r="W19" s="624"/>
      <c r="X19" s="624"/>
      <c r="Y19" s="625"/>
      <c r="Z19" s="626">
        <v>0.3</v>
      </c>
      <c r="AA19" s="626"/>
      <c r="AB19" s="626"/>
      <c r="AC19" s="626"/>
      <c r="AD19" s="627">
        <v>110726</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886938</v>
      </c>
      <c r="BH19" s="624"/>
      <c r="BI19" s="624"/>
      <c r="BJ19" s="624"/>
      <c r="BK19" s="624"/>
      <c r="BL19" s="624"/>
      <c r="BM19" s="624"/>
      <c r="BN19" s="625"/>
      <c r="BO19" s="626">
        <v>5.2</v>
      </c>
      <c r="BP19" s="626"/>
      <c r="BQ19" s="626"/>
      <c r="BR19" s="626"/>
      <c r="BS19" s="627" t="s">
        <v>246</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4309</v>
      </c>
      <c r="S20" s="624"/>
      <c r="T20" s="624"/>
      <c r="U20" s="624"/>
      <c r="V20" s="624"/>
      <c r="W20" s="624"/>
      <c r="X20" s="624"/>
      <c r="Y20" s="625"/>
      <c r="Z20" s="626">
        <v>0</v>
      </c>
      <c r="AA20" s="626"/>
      <c r="AB20" s="626"/>
      <c r="AC20" s="626"/>
      <c r="AD20" s="627">
        <v>4309</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886938</v>
      </c>
      <c r="BH20" s="624"/>
      <c r="BI20" s="624"/>
      <c r="BJ20" s="624"/>
      <c r="BK20" s="624"/>
      <c r="BL20" s="624"/>
      <c r="BM20" s="624"/>
      <c r="BN20" s="625"/>
      <c r="BO20" s="626">
        <v>5.2</v>
      </c>
      <c r="BP20" s="626"/>
      <c r="BQ20" s="626"/>
      <c r="BR20" s="626"/>
      <c r="BS20" s="627" t="s">
        <v>129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36504993</v>
      </c>
      <c r="CS20" s="624"/>
      <c r="CT20" s="624"/>
      <c r="CU20" s="624"/>
      <c r="CV20" s="624"/>
      <c r="CW20" s="624"/>
      <c r="CX20" s="624"/>
      <c r="CY20" s="625"/>
      <c r="CZ20" s="626">
        <v>100</v>
      </c>
      <c r="DA20" s="626"/>
      <c r="DB20" s="626"/>
      <c r="DC20" s="626"/>
      <c r="DD20" s="632">
        <v>1942771</v>
      </c>
      <c r="DE20" s="624"/>
      <c r="DF20" s="624"/>
      <c r="DG20" s="624"/>
      <c r="DH20" s="624"/>
      <c r="DI20" s="624"/>
      <c r="DJ20" s="624"/>
      <c r="DK20" s="624"/>
      <c r="DL20" s="624"/>
      <c r="DM20" s="624"/>
      <c r="DN20" s="624"/>
      <c r="DO20" s="624"/>
      <c r="DP20" s="625"/>
      <c r="DQ20" s="632">
        <v>23850133</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1512426</v>
      </c>
      <c r="S21" s="624"/>
      <c r="T21" s="624"/>
      <c r="U21" s="624"/>
      <c r="V21" s="624"/>
      <c r="W21" s="624"/>
      <c r="X21" s="624"/>
      <c r="Y21" s="625"/>
      <c r="Z21" s="626">
        <v>3.9</v>
      </c>
      <c r="AA21" s="626"/>
      <c r="AB21" s="626"/>
      <c r="AC21" s="626"/>
      <c r="AD21" s="627">
        <v>1371431</v>
      </c>
      <c r="AE21" s="627"/>
      <c r="AF21" s="627"/>
      <c r="AG21" s="627"/>
      <c r="AH21" s="627"/>
      <c r="AI21" s="627"/>
      <c r="AJ21" s="627"/>
      <c r="AK21" s="627"/>
      <c r="AL21" s="628">
        <v>6.5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246</v>
      </c>
      <c r="BH21" s="624"/>
      <c r="BI21" s="624"/>
      <c r="BJ21" s="624"/>
      <c r="BK21" s="624"/>
      <c r="BL21" s="624"/>
      <c r="BM21" s="624"/>
      <c r="BN21" s="625"/>
      <c r="BO21" s="626" t="s">
        <v>246</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1371431</v>
      </c>
      <c r="S22" s="624"/>
      <c r="T22" s="624"/>
      <c r="U22" s="624"/>
      <c r="V22" s="624"/>
      <c r="W22" s="624"/>
      <c r="X22" s="624"/>
      <c r="Y22" s="625"/>
      <c r="Z22" s="626">
        <v>3.6</v>
      </c>
      <c r="AA22" s="626"/>
      <c r="AB22" s="626"/>
      <c r="AC22" s="626"/>
      <c r="AD22" s="627">
        <v>1371431</v>
      </c>
      <c r="AE22" s="627"/>
      <c r="AF22" s="627"/>
      <c r="AG22" s="627"/>
      <c r="AH22" s="627"/>
      <c r="AI22" s="627"/>
      <c r="AJ22" s="627"/>
      <c r="AK22" s="627"/>
      <c r="AL22" s="628">
        <v>6.5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246</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140995</v>
      </c>
      <c r="S23" s="624"/>
      <c r="T23" s="624"/>
      <c r="U23" s="624"/>
      <c r="V23" s="624"/>
      <c r="W23" s="624"/>
      <c r="X23" s="624"/>
      <c r="Y23" s="625"/>
      <c r="Z23" s="626">
        <v>0.4</v>
      </c>
      <c r="AA23" s="626"/>
      <c r="AB23" s="626"/>
      <c r="AC23" s="626"/>
      <c r="AD23" s="627" t="s">
        <v>129</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886938</v>
      </c>
      <c r="BH23" s="624"/>
      <c r="BI23" s="624"/>
      <c r="BJ23" s="624"/>
      <c r="BK23" s="624"/>
      <c r="BL23" s="624"/>
      <c r="BM23" s="624"/>
      <c r="BN23" s="625"/>
      <c r="BO23" s="626">
        <v>5.2</v>
      </c>
      <c r="BP23" s="626"/>
      <c r="BQ23" s="626"/>
      <c r="BR23" s="626"/>
      <c r="BS23" s="627" t="s">
        <v>246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246</v>
      </c>
      <c r="AA24" s="626"/>
      <c r="AB24" s="626"/>
      <c r="AC24" s="626"/>
      <c r="AD24" s="627" t="s">
        <v>129</v>
      </c>
      <c r="AE24" s="627"/>
      <c r="AF24" s="627"/>
      <c r="AG24" s="627"/>
      <c r="AH24" s="627"/>
      <c r="AI24" s="627"/>
      <c r="AJ24" s="627"/>
      <c r="AK24" s="627"/>
      <c r="AL24" s="628" t="s">
        <v>246</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246</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20505473</v>
      </c>
      <c r="CS24" s="613"/>
      <c r="CT24" s="613"/>
      <c r="CU24" s="613"/>
      <c r="CV24" s="613"/>
      <c r="CW24" s="613"/>
      <c r="CX24" s="613"/>
      <c r="CY24" s="614"/>
      <c r="CZ24" s="617">
        <v>56.2</v>
      </c>
      <c r="DA24" s="618"/>
      <c r="DB24" s="618"/>
      <c r="DC24" s="634"/>
      <c r="DD24" s="655">
        <v>12216841</v>
      </c>
      <c r="DE24" s="613"/>
      <c r="DF24" s="613"/>
      <c r="DG24" s="613"/>
      <c r="DH24" s="613"/>
      <c r="DI24" s="613"/>
      <c r="DJ24" s="613"/>
      <c r="DK24" s="614"/>
      <c r="DL24" s="655">
        <v>12130865</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21914614</v>
      </c>
      <c r="S25" s="624"/>
      <c r="T25" s="624"/>
      <c r="U25" s="624"/>
      <c r="V25" s="624"/>
      <c r="W25" s="624"/>
      <c r="X25" s="624"/>
      <c r="Y25" s="625"/>
      <c r="Z25" s="626">
        <v>56.9</v>
      </c>
      <c r="AA25" s="626"/>
      <c r="AB25" s="626"/>
      <c r="AC25" s="626"/>
      <c r="AD25" s="627">
        <v>20886681</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129</v>
      </c>
      <c r="BP25" s="626"/>
      <c r="BQ25" s="626"/>
      <c r="BR25" s="626"/>
      <c r="BS25" s="627" t="s">
        <v>246</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6661071</v>
      </c>
      <c r="CS25" s="656"/>
      <c r="CT25" s="656"/>
      <c r="CU25" s="656"/>
      <c r="CV25" s="656"/>
      <c r="CW25" s="656"/>
      <c r="CX25" s="656"/>
      <c r="CY25" s="657"/>
      <c r="CZ25" s="628">
        <v>18.2</v>
      </c>
      <c r="DA25" s="653"/>
      <c r="DB25" s="653"/>
      <c r="DC25" s="658"/>
      <c r="DD25" s="632">
        <v>6325957</v>
      </c>
      <c r="DE25" s="656"/>
      <c r="DF25" s="656"/>
      <c r="DG25" s="656"/>
      <c r="DH25" s="656"/>
      <c r="DI25" s="656"/>
      <c r="DJ25" s="656"/>
      <c r="DK25" s="657"/>
      <c r="DL25" s="632">
        <v>6322587</v>
      </c>
      <c r="DM25" s="656"/>
      <c r="DN25" s="656"/>
      <c r="DO25" s="656"/>
      <c r="DP25" s="656"/>
      <c r="DQ25" s="656"/>
      <c r="DR25" s="656"/>
      <c r="DS25" s="656"/>
      <c r="DT25" s="656"/>
      <c r="DU25" s="656"/>
      <c r="DV25" s="657"/>
      <c r="DW25" s="628">
        <v>29.6</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13317</v>
      </c>
      <c r="S26" s="624"/>
      <c r="T26" s="624"/>
      <c r="U26" s="624"/>
      <c r="V26" s="624"/>
      <c r="W26" s="624"/>
      <c r="X26" s="624"/>
      <c r="Y26" s="625"/>
      <c r="Z26" s="626">
        <v>0</v>
      </c>
      <c r="AA26" s="626"/>
      <c r="AB26" s="626"/>
      <c r="AC26" s="626"/>
      <c r="AD26" s="627">
        <v>13317</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4322491</v>
      </c>
      <c r="CS26" s="624"/>
      <c r="CT26" s="624"/>
      <c r="CU26" s="624"/>
      <c r="CV26" s="624"/>
      <c r="CW26" s="624"/>
      <c r="CX26" s="624"/>
      <c r="CY26" s="625"/>
      <c r="CZ26" s="628">
        <v>11.8</v>
      </c>
      <c r="DA26" s="653"/>
      <c r="DB26" s="653"/>
      <c r="DC26" s="658"/>
      <c r="DD26" s="632">
        <v>4130221</v>
      </c>
      <c r="DE26" s="624"/>
      <c r="DF26" s="624"/>
      <c r="DG26" s="624"/>
      <c r="DH26" s="624"/>
      <c r="DI26" s="624"/>
      <c r="DJ26" s="624"/>
      <c r="DK26" s="625"/>
      <c r="DL26" s="632" t="s">
        <v>129</v>
      </c>
      <c r="DM26" s="624"/>
      <c r="DN26" s="624"/>
      <c r="DO26" s="624"/>
      <c r="DP26" s="624"/>
      <c r="DQ26" s="624"/>
      <c r="DR26" s="624"/>
      <c r="DS26" s="624"/>
      <c r="DT26" s="624"/>
      <c r="DU26" s="624"/>
      <c r="DV26" s="625"/>
      <c r="DW26" s="628" t="s">
        <v>246</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240044</v>
      </c>
      <c r="S27" s="624"/>
      <c r="T27" s="624"/>
      <c r="U27" s="624"/>
      <c r="V27" s="624"/>
      <c r="W27" s="624"/>
      <c r="X27" s="624"/>
      <c r="Y27" s="625"/>
      <c r="Z27" s="626">
        <v>0.6</v>
      </c>
      <c r="AA27" s="626"/>
      <c r="AB27" s="626"/>
      <c r="AC27" s="626"/>
      <c r="AD27" s="627" t="s">
        <v>129</v>
      </c>
      <c r="AE27" s="627"/>
      <c r="AF27" s="627"/>
      <c r="AG27" s="627"/>
      <c r="AH27" s="627"/>
      <c r="AI27" s="627"/>
      <c r="AJ27" s="627"/>
      <c r="AK27" s="627"/>
      <c r="AL27" s="628" t="s">
        <v>129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17118692</v>
      </c>
      <c r="BH27" s="624"/>
      <c r="BI27" s="624"/>
      <c r="BJ27" s="624"/>
      <c r="BK27" s="624"/>
      <c r="BL27" s="624"/>
      <c r="BM27" s="624"/>
      <c r="BN27" s="625"/>
      <c r="BO27" s="626">
        <v>100</v>
      </c>
      <c r="BP27" s="626"/>
      <c r="BQ27" s="626"/>
      <c r="BR27" s="626"/>
      <c r="BS27" s="627">
        <v>188540</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10952833</v>
      </c>
      <c r="CS27" s="656"/>
      <c r="CT27" s="656"/>
      <c r="CU27" s="656"/>
      <c r="CV27" s="656"/>
      <c r="CW27" s="656"/>
      <c r="CX27" s="656"/>
      <c r="CY27" s="657"/>
      <c r="CZ27" s="628">
        <v>30</v>
      </c>
      <c r="DA27" s="653"/>
      <c r="DB27" s="653"/>
      <c r="DC27" s="658"/>
      <c r="DD27" s="632">
        <v>3005867</v>
      </c>
      <c r="DE27" s="656"/>
      <c r="DF27" s="656"/>
      <c r="DG27" s="656"/>
      <c r="DH27" s="656"/>
      <c r="DI27" s="656"/>
      <c r="DJ27" s="656"/>
      <c r="DK27" s="657"/>
      <c r="DL27" s="632">
        <v>2923261</v>
      </c>
      <c r="DM27" s="656"/>
      <c r="DN27" s="656"/>
      <c r="DO27" s="656"/>
      <c r="DP27" s="656"/>
      <c r="DQ27" s="656"/>
      <c r="DR27" s="656"/>
      <c r="DS27" s="656"/>
      <c r="DT27" s="656"/>
      <c r="DU27" s="656"/>
      <c r="DV27" s="657"/>
      <c r="DW27" s="628">
        <v>13.7</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261819</v>
      </c>
      <c r="S28" s="624"/>
      <c r="T28" s="624"/>
      <c r="U28" s="624"/>
      <c r="V28" s="624"/>
      <c r="W28" s="624"/>
      <c r="X28" s="624"/>
      <c r="Y28" s="625"/>
      <c r="Z28" s="626">
        <v>0.7</v>
      </c>
      <c r="AA28" s="626"/>
      <c r="AB28" s="626"/>
      <c r="AC28" s="626"/>
      <c r="AD28" s="627">
        <v>82571</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2891569</v>
      </c>
      <c r="CS28" s="624"/>
      <c r="CT28" s="624"/>
      <c r="CU28" s="624"/>
      <c r="CV28" s="624"/>
      <c r="CW28" s="624"/>
      <c r="CX28" s="624"/>
      <c r="CY28" s="625"/>
      <c r="CZ28" s="628">
        <v>7.9</v>
      </c>
      <c r="DA28" s="653"/>
      <c r="DB28" s="653"/>
      <c r="DC28" s="658"/>
      <c r="DD28" s="632">
        <v>2885017</v>
      </c>
      <c r="DE28" s="624"/>
      <c r="DF28" s="624"/>
      <c r="DG28" s="624"/>
      <c r="DH28" s="624"/>
      <c r="DI28" s="624"/>
      <c r="DJ28" s="624"/>
      <c r="DK28" s="625"/>
      <c r="DL28" s="632">
        <v>2885017</v>
      </c>
      <c r="DM28" s="624"/>
      <c r="DN28" s="624"/>
      <c r="DO28" s="624"/>
      <c r="DP28" s="624"/>
      <c r="DQ28" s="624"/>
      <c r="DR28" s="624"/>
      <c r="DS28" s="624"/>
      <c r="DT28" s="624"/>
      <c r="DU28" s="624"/>
      <c r="DV28" s="625"/>
      <c r="DW28" s="628">
        <v>13.5</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77584</v>
      </c>
      <c r="S29" s="624"/>
      <c r="T29" s="624"/>
      <c r="U29" s="624"/>
      <c r="V29" s="624"/>
      <c r="W29" s="624"/>
      <c r="X29" s="624"/>
      <c r="Y29" s="625"/>
      <c r="Z29" s="626">
        <v>0.2</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2891565</v>
      </c>
      <c r="CS29" s="656"/>
      <c r="CT29" s="656"/>
      <c r="CU29" s="656"/>
      <c r="CV29" s="656"/>
      <c r="CW29" s="656"/>
      <c r="CX29" s="656"/>
      <c r="CY29" s="657"/>
      <c r="CZ29" s="628">
        <v>7.9</v>
      </c>
      <c r="DA29" s="653"/>
      <c r="DB29" s="653"/>
      <c r="DC29" s="658"/>
      <c r="DD29" s="632">
        <v>2885013</v>
      </c>
      <c r="DE29" s="656"/>
      <c r="DF29" s="656"/>
      <c r="DG29" s="656"/>
      <c r="DH29" s="656"/>
      <c r="DI29" s="656"/>
      <c r="DJ29" s="656"/>
      <c r="DK29" s="657"/>
      <c r="DL29" s="632">
        <v>2885013</v>
      </c>
      <c r="DM29" s="656"/>
      <c r="DN29" s="656"/>
      <c r="DO29" s="656"/>
      <c r="DP29" s="656"/>
      <c r="DQ29" s="656"/>
      <c r="DR29" s="656"/>
      <c r="DS29" s="656"/>
      <c r="DT29" s="656"/>
      <c r="DU29" s="656"/>
      <c r="DV29" s="657"/>
      <c r="DW29" s="628">
        <v>13.5</v>
      </c>
      <c r="DX29" s="653"/>
      <c r="DY29" s="653"/>
      <c r="DZ29" s="653"/>
      <c r="EA29" s="653"/>
      <c r="EB29" s="653"/>
      <c r="EC29" s="654"/>
    </row>
    <row r="30" spans="2:133" ht="11.25" customHeight="1" x14ac:dyDescent="0.2">
      <c r="B30" s="620" t="s">
        <v>308</v>
      </c>
      <c r="C30" s="621"/>
      <c r="D30" s="621"/>
      <c r="E30" s="621"/>
      <c r="F30" s="621"/>
      <c r="G30" s="621"/>
      <c r="H30" s="621"/>
      <c r="I30" s="621"/>
      <c r="J30" s="621"/>
      <c r="K30" s="621"/>
      <c r="L30" s="621"/>
      <c r="M30" s="621"/>
      <c r="N30" s="621"/>
      <c r="O30" s="621"/>
      <c r="P30" s="621"/>
      <c r="Q30" s="622"/>
      <c r="R30" s="623">
        <v>8774229</v>
      </c>
      <c r="S30" s="624"/>
      <c r="T30" s="624"/>
      <c r="U30" s="624"/>
      <c r="V30" s="624"/>
      <c r="W30" s="624"/>
      <c r="X30" s="624"/>
      <c r="Y30" s="625"/>
      <c r="Z30" s="626">
        <v>22.8</v>
      </c>
      <c r="AA30" s="626"/>
      <c r="AB30" s="626"/>
      <c r="AC30" s="626"/>
      <c r="AD30" s="627" t="s">
        <v>246</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2813818</v>
      </c>
      <c r="CS30" s="624"/>
      <c r="CT30" s="624"/>
      <c r="CU30" s="624"/>
      <c r="CV30" s="624"/>
      <c r="CW30" s="624"/>
      <c r="CX30" s="624"/>
      <c r="CY30" s="625"/>
      <c r="CZ30" s="628">
        <v>7.7</v>
      </c>
      <c r="DA30" s="653"/>
      <c r="DB30" s="653"/>
      <c r="DC30" s="658"/>
      <c r="DD30" s="632">
        <v>2807520</v>
      </c>
      <c r="DE30" s="624"/>
      <c r="DF30" s="624"/>
      <c r="DG30" s="624"/>
      <c r="DH30" s="624"/>
      <c r="DI30" s="624"/>
      <c r="DJ30" s="624"/>
      <c r="DK30" s="625"/>
      <c r="DL30" s="632">
        <v>2807520</v>
      </c>
      <c r="DM30" s="624"/>
      <c r="DN30" s="624"/>
      <c r="DO30" s="624"/>
      <c r="DP30" s="624"/>
      <c r="DQ30" s="624"/>
      <c r="DR30" s="624"/>
      <c r="DS30" s="624"/>
      <c r="DT30" s="624"/>
      <c r="DU30" s="624"/>
      <c r="DV30" s="625"/>
      <c r="DW30" s="628">
        <v>13.1</v>
      </c>
      <c r="DX30" s="653"/>
      <c r="DY30" s="653"/>
      <c r="DZ30" s="653"/>
      <c r="EA30" s="653"/>
      <c r="EB30" s="653"/>
      <c r="EC30" s="654"/>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246</v>
      </c>
      <c r="AA31" s="626"/>
      <c r="AB31" s="626"/>
      <c r="AC31" s="626"/>
      <c r="AD31" s="627" t="s">
        <v>246</v>
      </c>
      <c r="AE31" s="627"/>
      <c r="AF31" s="627"/>
      <c r="AG31" s="627"/>
      <c r="AH31" s="627"/>
      <c r="AI31" s="627"/>
      <c r="AJ31" s="627"/>
      <c r="AK31" s="627"/>
      <c r="AL31" s="628" t="s">
        <v>246</v>
      </c>
      <c r="AM31" s="629"/>
      <c r="AN31" s="629"/>
      <c r="AO31" s="630"/>
      <c r="AP31" s="671" t="s">
        <v>313</v>
      </c>
      <c r="AQ31" s="672"/>
      <c r="AR31" s="672"/>
      <c r="AS31" s="672"/>
      <c r="AT31" s="677" t="s">
        <v>314</v>
      </c>
      <c r="AU31" s="218"/>
      <c r="AV31" s="218"/>
      <c r="AW31" s="218"/>
      <c r="AX31" s="609" t="s">
        <v>188</v>
      </c>
      <c r="AY31" s="610"/>
      <c r="AZ31" s="610"/>
      <c r="BA31" s="610"/>
      <c r="BB31" s="610"/>
      <c r="BC31" s="610"/>
      <c r="BD31" s="610"/>
      <c r="BE31" s="610"/>
      <c r="BF31" s="611"/>
      <c r="BG31" s="670">
        <v>99.4</v>
      </c>
      <c r="BH31" s="667"/>
      <c r="BI31" s="667"/>
      <c r="BJ31" s="667"/>
      <c r="BK31" s="667"/>
      <c r="BL31" s="667"/>
      <c r="BM31" s="618">
        <v>98.3</v>
      </c>
      <c r="BN31" s="667"/>
      <c r="BO31" s="667"/>
      <c r="BP31" s="667"/>
      <c r="BQ31" s="668"/>
      <c r="BR31" s="670">
        <v>99.5</v>
      </c>
      <c r="BS31" s="667"/>
      <c r="BT31" s="667"/>
      <c r="BU31" s="667"/>
      <c r="BV31" s="667"/>
      <c r="BW31" s="667"/>
      <c r="BX31" s="618">
        <v>98.2</v>
      </c>
      <c r="BY31" s="667"/>
      <c r="BZ31" s="667"/>
      <c r="CA31" s="667"/>
      <c r="CB31" s="668"/>
      <c r="CD31" s="663"/>
      <c r="CE31" s="664"/>
      <c r="CF31" s="620" t="s">
        <v>315</v>
      </c>
      <c r="CG31" s="621"/>
      <c r="CH31" s="621"/>
      <c r="CI31" s="621"/>
      <c r="CJ31" s="621"/>
      <c r="CK31" s="621"/>
      <c r="CL31" s="621"/>
      <c r="CM31" s="621"/>
      <c r="CN31" s="621"/>
      <c r="CO31" s="621"/>
      <c r="CP31" s="621"/>
      <c r="CQ31" s="622"/>
      <c r="CR31" s="623">
        <v>77747</v>
      </c>
      <c r="CS31" s="656"/>
      <c r="CT31" s="656"/>
      <c r="CU31" s="656"/>
      <c r="CV31" s="656"/>
      <c r="CW31" s="656"/>
      <c r="CX31" s="656"/>
      <c r="CY31" s="657"/>
      <c r="CZ31" s="628">
        <v>0.2</v>
      </c>
      <c r="DA31" s="653"/>
      <c r="DB31" s="653"/>
      <c r="DC31" s="658"/>
      <c r="DD31" s="632">
        <v>77493</v>
      </c>
      <c r="DE31" s="656"/>
      <c r="DF31" s="656"/>
      <c r="DG31" s="656"/>
      <c r="DH31" s="656"/>
      <c r="DI31" s="656"/>
      <c r="DJ31" s="656"/>
      <c r="DK31" s="657"/>
      <c r="DL31" s="632">
        <v>77493</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2">
      <c r="B32" s="620" t="s">
        <v>316</v>
      </c>
      <c r="C32" s="621"/>
      <c r="D32" s="621"/>
      <c r="E32" s="621"/>
      <c r="F32" s="621"/>
      <c r="G32" s="621"/>
      <c r="H32" s="621"/>
      <c r="I32" s="621"/>
      <c r="J32" s="621"/>
      <c r="K32" s="621"/>
      <c r="L32" s="621"/>
      <c r="M32" s="621"/>
      <c r="N32" s="621"/>
      <c r="O32" s="621"/>
      <c r="P32" s="621"/>
      <c r="Q32" s="622"/>
      <c r="R32" s="623">
        <v>2722049</v>
      </c>
      <c r="S32" s="624"/>
      <c r="T32" s="624"/>
      <c r="U32" s="624"/>
      <c r="V32" s="624"/>
      <c r="W32" s="624"/>
      <c r="X32" s="624"/>
      <c r="Y32" s="625"/>
      <c r="Z32" s="626">
        <v>7.1</v>
      </c>
      <c r="AA32" s="626"/>
      <c r="AB32" s="626"/>
      <c r="AC32" s="626"/>
      <c r="AD32" s="627" t="s">
        <v>246</v>
      </c>
      <c r="AE32" s="627"/>
      <c r="AF32" s="627"/>
      <c r="AG32" s="627"/>
      <c r="AH32" s="627"/>
      <c r="AI32" s="627"/>
      <c r="AJ32" s="627"/>
      <c r="AK32" s="627"/>
      <c r="AL32" s="628" t="s">
        <v>129</v>
      </c>
      <c r="AM32" s="629"/>
      <c r="AN32" s="629"/>
      <c r="AO32" s="630"/>
      <c r="AP32" s="673"/>
      <c r="AQ32" s="674"/>
      <c r="AR32" s="674"/>
      <c r="AS32" s="674"/>
      <c r="AT32" s="678"/>
      <c r="AU32" s="214" t="s">
        <v>317</v>
      </c>
      <c r="AX32" s="620" t="s">
        <v>318</v>
      </c>
      <c r="AY32" s="621"/>
      <c r="AZ32" s="621"/>
      <c r="BA32" s="621"/>
      <c r="BB32" s="621"/>
      <c r="BC32" s="621"/>
      <c r="BD32" s="621"/>
      <c r="BE32" s="621"/>
      <c r="BF32" s="622"/>
      <c r="BG32" s="680">
        <v>99.2</v>
      </c>
      <c r="BH32" s="656"/>
      <c r="BI32" s="656"/>
      <c r="BJ32" s="656"/>
      <c r="BK32" s="656"/>
      <c r="BL32" s="656"/>
      <c r="BM32" s="629">
        <v>97.7</v>
      </c>
      <c r="BN32" s="656"/>
      <c r="BO32" s="656"/>
      <c r="BP32" s="656"/>
      <c r="BQ32" s="669"/>
      <c r="BR32" s="680">
        <v>99.3</v>
      </c>
      <c r="BS32" s="656"/>
      <c r="BT32" s="656"/>
      <c r="BU32" s="656"/>
      <c r="BV32" s="656"/>
      <c r="BW32" s="656"/>
      <c r="BX32" s="629">
        <v>97.6</v>
      </c>
      <c r="BY32" s="656"/>
      <c r="BZ32" s="656"/>
      <c r="CA32" s="656"/>
      <c r="CB32" s="669"/>
      <c r="CD32" s="665"/>
      <c r="CE32" s="666"/>
      <c r="CF32" s="620" t="s">
        <v>319</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3"/>
      <c r="DB32" s="653"/>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320</v>
      </c>
      <c r="C33" s="621"/>
      <c r="D33" s="621"/>
      <c r="E33" s="621"/>
      <c r="F33" s="621"/>
      <c r="G33" s="621"/>
      <c r="H33" s="621"/>
      <c r="I33" s="621"/>
      <c r="J33" s="621"/>
      <c r="K33" s="621"/>
      <c r="L33" s="621"/>
      <c r="M33" s="621"/>
      <c r="N33" s="621"/>
      <c r="O33" s="621"/>
      <c r="P33" s="621"/>
      <c r="Q33" s="622"/>
      <c r="R33" s="623">
        <v>11737</v>
      </c>
      <c r="S33" s="624"/>
      <c r="T33" s="624"/>
      <c r="U33" s="624"/>
      <c r="V33" s="624"/>
      <c r="W33" s="624"/>
      <c r="X33" s="624"/>
      <c r="Y33" s="625"/>
      <c r="Z33" s="626">
        <v>0</v>
      </c>
      <c r="AA33" s="626"/>
      <c r="AB33" s="626"/>
      <c r="AC33" s="626"/>
      <c r="AD33" s="627">
        <v>7045</v>
      </c>
      <c r="AE33" s="627"/>
      <c r="AF33" s="627"/>
      <c r="AG33" s="627"/>
      <c r="AH33" s="627"/>
      <c r="AI33" s="627"/>
      <c r="AJ33" s="627"/>
      <c r="AK33" s="627"/>
      <c r="AL33" s="628">
        <v>0</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99.6</v>
      </c>
      <c r="BS33" s="682"/>
      <c r="BT33" s="682"/>
      <c r="BU33" s="682"/>
      <c r="BV33" s="682"/>
      <c r="BW33" s="682"/>
      <c r="BX33" s="683">
        <v>98.8</v>
      </c>
      <c r="BY33" s="682"/>
      <c r="BZ33" s="682"/>
      <c r="CA33" s="682"/>
      <c r="CB33" s="684"/>
      <c r="CD33" s="620" t="s">
        <v>322</v>
      </c>
      <c r="CE33" s="621"/>
      <c r="CF33" s="621"/>
      <c r="CG33" s="621"/>
      <c r="CH33" s="621"/>
      <c r="CI33" s="621"/>
      <c r="CJ33" s="621"/>
      <c r="CK33" s="621"/>
      <c r="CL33" s="621"/>
      <c r="CM33" s="621"/>
      <c r="CN33" s="621"/>
      <c r="CO33" s="621"/>
      <c r="CP33" s="621"/>
      <c r="CQ33" s="622"/>
      <c r="CR33" s="623">
        <v>14043879</v>
      </c>
      <c r="CS33" s="656"/>
      <c r="CT33" s="656"/>
      <c r="CU33" s="656"/>
      <c r="CV33" s="656"/>
      <c r="CW33" s="656"/>
      <c r="CX33" s="656"/>
      <c r="CY33" s="657"/>
      <c r="CZ33" s="628">
        <v>38.5</v>
      </c>
      <c r="DA33" s="653"/>
      <c r="DB33" s="653"/>
      <c r="DC33" s="658"/>
      <c r="DD33" s="632">
        <v>11019276</v>
      </c>
      <c r="DE33" s="656"/>
      <c r="DF33" s="656"/>
      <c r="DG33" s="656"/>
      <c r="DH33" s="656"/>
      <c r="DI33" s="656"/>
      <c r="DJ33" s="656"/>
      <c r="DK33" s="657"/>
      <c r="DL33" s="632">
        <v>8548701</v>
      </c>
      <c r="DM33" s="656"/>
      <c r="DN33" s="656"/>
      <c r="DO33" s="656"/>
      <c r="DP33" s="656"/>
      <c r="DQ33" s="656"/>
      <c r="DR33" s="656"/>
      <c r="DS33" s="656"/>
      <c r="DT33" s="656"/>
      <c r="DU33" s="656"/>
      <c r="DV33" s="657"/>
      <c r="DW33" s="628">
        <v>40</v>
      </c>
      <c r="DX33" s="653"/>
      <c r="DY33" s="653"/>
      <c r="DZ33" s="653"/>
      <c r="EA33" s="653"/>
      <c r="EB33" s="653"/>
      <c r="EC33" s="654"/>
    </row>
    <row r="34" spans="2:133" ht="11.25" customHeight="1" x14ac:dyDescent="0.2">
      <c r="B34" s="620" t="s">
        <v>323</v>
      </c>
      <c r="C34" s="621"/>
      <c r="D34" s="621"/>
      <c r="E34" s="621"/>
      <c r="F34" s="621"/>
      <c r="G34" s="621"/>
      <c r="H34" s="621"/>
      <c r="I34" s="621"/>
      <c r="J34" s="621"/>
      <c r="K34" s="621"/>
      <c r="L34" s="621"/>
      <c r="M34" s="621"/>
      <c r="N34" s="621"/>
      <c r="O34" s="621"/>
      <c r="P34" s="621"/>
      <c r="Q34" s="622"/>
      <c r="R34" s="623">
        <v>79740</v>
      </c>
      <c r="S34" s="624"/>
      <c r="T34" s="624"/>
      <c r="U34" s="624"/>
      <c r="V34" s="624"/>
      <c r="W34" s="624"/>
      <c r="X34" s="624"/>
      <c r="Y34" s="625"/>
      <c r="Z34" s="626">
        <v>0.2</v>
      </c>
      <c r="AA34" s="626"/>
      <c r="AB34" s="626"/>
      <c r="AC34" s="626"/>
      <c r="AD34" s="627" t="s">
        <v>129</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5918173</v>
      </c>
      <c r="CS34" s="624"/>
      <c r="CT34" s="624"/>
      <c r="CU34" s="624"/>
      <c r="CV34" s="624"/>
      <c r="CW34" s="624"/>
      <c r="CX34" s="624"/>
      <c r="CY34" s="625"/>
      <c r="CZ34" s="628">
        <v>16.2</v>
      </c>
      <c r="DA34" s="653"/>
      <c r="DB34" s="653"/>
      <c r="DC34" s="658"/>
      <c r="DD34" s="632">
        <v>4120328</v>
      </c>
      <c r="DE34" s="624"/>
      <c r="DF34" s="624"/>
      <c r="DG34" s="624"/>
      <c r="DH34" s="624"/>
      <c r="DI34" s="624"/>
      <c r="DJ34" s="624"/>
      <c r="DK34" s="625"/>
      <c r="DL34" s="632">
        <v>3762739</v>
      </c>
      <c r="DM34" s="624"/>
      <c r="DN34" s="624"/>
      <c r="DO34" s="624"/>
      <c r="DP34" s="624"/>
      <c r="DQ34" s="624"/>
      <c r="DR34" s="624"/>
      <c r="DS34" s="624"/>
      <c r="DT34" s="624"/>
      <c r="DU34" s="624"/>
      <c r="DV34" s="625"/>
      <c r="DW34" s="628">
        <v>17.600000000000001</v>
      </c>
      <c r="DX34" s="653"/>
      <c r="DY34" s="653"/>
      <c r="DZ34" s="653"/>
      <c r="EA34" s="653"/>
      <c r="EB34" s="653"/>
      <c r="EC34" s="654"/>
    </row>
    <row r="35" spans="2:133" ht="11.25" customHeight="1" x14ac:dyDescent="0.2">
      <c r="B35" s="620" t="s">
        <v>325</v>
      </c>
      <c r="C35" s="621"/>
      <c r="D35" s="621"/>
      <c r="E35" s="621"/>
      <c r="F35" s="621"/>
      <c r="G35" s="621"/>
      <c r="H35" s="621"/>
      <c r="I35" s="621"/>
      <c r="J35" s="621"/>
      <c r="K35" s="621"/>
      <c r="L35" s="621"/>
      <c r="M35" s="621"/>
      <c r="N35" s="621"/>
      <c r="O35" s="621"/>
      <c r="P35" s="621"/>
      <c r="Q35" s="622"/>
      <c r="R35" s="623">
        <v>205430</v>
      </c>
      <c r="S35" s="624"/>
      <c r="T35" s="624"/>
      <c r="U35" s="624"/>
      <c r="V35" s="624"/>
      <c r="W35" s="624"/>
      <c r="X35" s="624"/>
      <c r="Y35" s="625"/>
      <c r="Z35" s="626">
        <v>0.5</v>
      </c>
      <c r="AA35" s="626"/>
      <c r="AB35" s="626"/>
      <c r="AC35" s="626"/>
      <c r="AD35" s="627" t="s">
        <v>246</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236999</v>
      </c>
      <c r="CS35" s="656"/>
      <c r="CT35" s="656"/>
      <c r="CU35" s="656"/>
      <c r="CV35" s="656"/>
      <c r="CW35" s="656"/>
      <c r="CX35" s="656"/>
      <c r="CY35" s="657"/>
      <c r="CZ35" s="628">
        <v>0.6</v>
      </c>
      <c r="DA35" s="653"/>
      <c r="DB35" s="653"/>
      <c r="DC35" s="658"/>
      <c r="DD35" s="632">
        <v>199704</v>
      </c>
      <c r="DE35" s="656"/>
      <c r="DF35" s="656"/>
      <c r="DG35" s="656"/>
      <c r="DH35" s="656"/>
      <c r="DI35" s="656"/>
      <c r="DJ35" s="656"/>
      <c r="DK35" s="657"/>
      <c r="DL35" s="632">
        <v>193778</v>
      </c>
      <c r="DM35" s="656"/>
      <c r="DN35" s="656"/>
      <c r="DO35" s="656"/>
      <c r="DP35" s="656"/>
      <c r="DQ35" s="656"/>
      <c r="DR35" s="656"/>
      <c r="DS35" s="656"/>
      <c r="DT35" s="656"/>
      <c r="DU35" s="656"/>
      <c r="DV35" s="657"/>
      <c r="DW35" s="628">
        <v>0.9</v>
      </c>
      <c r="DX35" s="653"/>
      <c r="DY35" s="653"/>
      <c r="DZ35" s="653"/>
      <c r="EA35" s="653"/>
      <c r="EB35" s="653"/>
      <c r="EC35" s="654"/>
    </row>
    <row r="36" spans="2:133" ht="11.25" customHeight="1" x14ac:dyDescent="0.2">
      <c r="B36" s="620" t="s">
        <v>329</v>
      </c>
      <c r="C36" s="621"/>
      <c r="D36" s="621"/>
      <c r="E36" s="621"/>
      <c r="F36" s="621"/>
      <c r="G36" s="621"/>
      <c r="H36" s="621"/>
      <c r="I36" s="621"/>
      <c r="J36" s="621"/>
      <c r="K36" s="621"/>
      <c r="L36" s="621"/>
      <c r="M36" s="621"/>
      <c r="N36" s="621"/>
      <c r="O36" s="621"/>
      <c r="P36" s="621"/>
      <c r="Q36" s="622"/>
      <c r="R36" s="623">
        <v>2491881</v>
      </c>
      <c r="S36" s="624"/>
      <c r="T36" s="624"/>
      <c r="U36" s="624"/>
      <c r="V36" s="624"/>
      <c r="W36" s="624"/>
      <c r="X36" s="624"/>
      <c r="Y36" s="625"/>
      <c r="Z36" s="626">
        <v>6.5</v>
      </c>
      <c r="AA36" s="626"/>
      <c r="AB36" s="626"/>
      <c r="AC36" s="626"/>
      <c r="AD36" s="627" t="s">
        <v>246</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4255515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143321</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3527384</v>
      </c>
      <c r="CS36" s="624"/>
      <c r="CT36" s="624"/>
      <c r="CU36" s="624"/>
      <c r="CV36" s="624"/>
      <c r="CW36" s="624"/>
      <c r="CX36" s="624"/>
      <c r="CY36" s="625"/>
      <c r="CZ36" s="628">
        <v>9.6999999999999993</v>
      </c>
      <c r="DA36" s="653"/>
      <c r="DB36" s="653"/>
      <c r="DC36" s="658"/>
      <c r="DD36" s="632">
        <v>3167205</v>
      </c>
      <c r="DE36" s="624"/>
      <c r="DF36" s="624"/>
      <c r="DG36" s="624"/>
      <c r="DH36" s="624"/>
      <c r="DI36" s="624"/>
      <c r="DJ36" s="624"/>
      <c r="DK36" s="625"/>
      <c r="DL36" s="632">
        <v>2140110</v>
      </c>
      <c r="DM36" s="624"/>
      <c r="DN36" s="624"/>
      <c r="DO36" s="624"/>
      <c r="DP36" s="624"/>
      <c r="DQ36" s="624"/>
      <c r="DR36" s="624"/>
      <c r="DS36" s="624"/>
      <c r="DT36" s="624"/>
      <c r="DU36" s="624"/>
      <c r="DV36" s="625"/>
      <c r="DW36" s="628">
        <v>10</v>
      </c>
      <c r="DX36" s="653"/>
      <c r="DY36" s="653"/>
      <c r="DZ36" s="653"/>
      <c r="EA36" s="653"/>
      <c r="EB36" s="653"/>
      <c r="EC36" s="654"/>
    </row>
    <row r="37" spans="2:133" ht="11.25" customHeight="1" x14ac:dyDescent="0.2">
      <c r="B37" s="620" t="s">
        <v>333</v>
      </c>
      <c r="C37" s="621"/>
      <c r="D37" s="621"/>
      <c r="E37" s="621"/>
      <c r="F37" s="621"/>
      <c r="G37" s="621"/>
      <c r="H37" s="621"/>
      <c r="I37" s="621"/>
      <c r="J37" s="621"/>
      <c r="K37" s="621"/>
      <c r="L37" s="621"/>
      <c r="M37" s="621"/>
      <c r="N37" s="621"/>
      <c r="O37" s="621"/>
      <c r="P37" s="621"/>
      <c r="Q37" s="622"/>
      <c r="R37" s="623">
        <v>637599</v>
      </c>
      <c r="S37" s="624"/>
      <c r="T37" s="624"/>
      <c r="U37" s="624"/>
      <c r="V37" s="624"/>
      <c r="W37" s="624"/>
      <c r="X37" s="624"/>
      <c r="Y37" s="625"/>
      <c r="Z37" s="626">
        <v>1.7</v>
      </c>
      <c r="AA37" s="626"/>
      <c r="AB37" s="626"/>
      <c r="AC37" s="626"/>
      <c r="AD37" s="627">
        <v>1024</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992688</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73527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780651</v>
      </c>
      <c r="CS37" s="656"/>
      <c r="CT37" s="656"/>
      <c r="CU37" s="656"/>
      <c r="CV37" s="656"/>
      <c r="CW37" s="656"/>
      <c r="CX37" s="656"/>
      <c r="CY37" s="657"/>
      <c r="CZ37" s="628">
        <v>2.1</v>
      </c>
      <c r="DA37" s="653"/>
      <c r="DB37" s="653"/>
      <c r="DC37" s="658"/>
      <c r="DD37" s="632">
        <v>780651</v>
      </c>
      <c r="DE37" s="656"/>
      <c r="DF37" s="656"/>
      <c r="DG37" s="656"/>
      <c r="DH37" s="656"/>
      <c r="DI37" s="656"/>
      <c r="DJ37" s="656"/>
      <c r="DK37" s="657"/>
      <c r="DL37" s="632">
        <v>780651</v>
      </c>
      <c r="DM37" s="656"/>
      <c r="DN37" s="656"/>
      <c r="DO37" s="656"/>
      <c r="DP37" s="656"/>
      <c r="DQ37" s="656"/>
      <c r="DR37" s="656"/>
      <c r="DS37" s="656"/>
      <c r="DT37" s="656"/>
      <c r="DU37" s="656"/>
      <c r="DV37" s="657"/>
      <c r="DW37" s="628">
        <v>3.7</v>
      </c>
      <c r="DX37" s="653"/>
      <c r="DY37" s="653"/>
      <c r="DZ37" s="653"/>
      <c r="EA37" s="653"/>
      <c r="EB37" s="653"/>
      <c r="EC37" s="654"/>
    </row>
    <row r="38" spans="2:133" ht="11.25" customHeight="1" x14ac:dyDescent="0.2">
      <c r="B38" s="620" t="s">
        <v>337</v>
      </c>
      <c r="C38" s="621"/>
      <c r="D38" s="621"/>
      <c r="E38" s="621"/>
      <c r="F38" s="621"/>
      <c r="G38" s="621"/>
      <c r="H38" s="621"/>
      <c r="I38" s="621"/>
      <c r="J38" s="621"/>
      <c r="K38" s="621"/>
      <c r="L38" s="621"/>
      <c r="M38" s="621"/>
      <c r="N38" s="621"/>
      <c r="O38" s="621"/>
      <c r="P38" s="621"/>
      <c r="Q38" s="622"/>
      <c r="R38" s="623">
        <v>1113400</v>
      </c>
      <c r="S38" s="624"/>
      <c r="T38" s="624"/>
      <c r="U38" s="624"/>
      <c r="V38" s="624"/>
      <c r="W38" s="624"/>
      <c r="X38" s="624"/>
      <c r="Y38" s="625"/>
      <c r="Z38" s="626">
        <v>2.9</v>
      </c>
      <c r="AA38" s="626"/>
      <c r="AB38" s="626"/>
      <c r="AC38" s="626"/>
      <c r="AD38" s="627" t="s">
        <v>246</v>
      </c>
      <c r="AE38" s="627"/>
      <c r="AF38" s="627"/>
      <c r="AG38" s="627"/>
      <c r="AH38" s="627"/>
      <c r="AI38" s="627"/>
      <c r="AJ38" s="627"/>
      <c r="AK38" s="627"/>
      <c r="AL38" s="628" t="s">
        <v>246</v>
      </c>
      <c r="AM38" s="629"/>
      <c r="AN38" s="629"/>
      <c r="AO38" s="630"/>
      <c r="AQ38" s="686" t="s">
        <v>338</v>
      </c>
      <c r="AR38" s="687"/>
      <c r="AS38" s="687"/>
      <c r="AT38" s="687"/>
      <c r="AU38" s="687"/>
      <c r="AV38" s="687"/>
      <c r="AW38" s="687"/>
      <c r="AX38" s="687"/>
      <c r="AY38" s="688"/>
      <c r="AZ38" s="623" t="s">
        <v>129</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12381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3262827</v>
      </c>
      <c r="CS38" s="624"/>
      <c r="CT38" s="624"/>
      <c r="CU38" s="624"/>
      <c r="CV38" s="624"/>
      <c r="CW38" s="624"/>
      <c r="CX38" s="624"/>
      <c r="CY38" s="625"/>
      <c r="CZ38" s="628">
        <v>8.9</v>
      </c>
      <c r="DA38" s="653"/>
      <c r="DB38" s="653"/>
      <c r="DC38" s="658"/>
      <c r="DD38" s="632">
        <v>2771372</v>
      </c>
      <c r="DE38" s="624"/>
      <c r="DF38" s="624"/>
      <c r="DG38" s="624"/>
      <c r="DH38" s="624"/>
      <c r="DI38" s="624"/>
      <c r="DJ38" s="624"/>
      <c r="DK38" s="625"/>
      <c r="DL38" s="632">
        <v>2311818</v>
      </c>
      <c r="DM38" s="624"/>
      <c r="DN38" s="624"/>
      <c r="DO38" s="624"/>
      <c r="DP38" s="624"/>
      <c r="DQ38" s="624"/>
      <c r="DR38" s="624"/>
      <c r="DS38" s="624"/>
      <c r="DT38" s="624"/>
      <c r="DU38" s="624"/>
      <c r="DV38" s="625"/>
      <c r="DW38" s="628">
        <v>10.8</v>
      </c>
      <c r="DX38" s="653"/>
      <c r="DY38" s="653"/>
      <c r="DZ38" s="653"/>
      <c r="EA38" s="653"/>
      <c r="EB38" s="653"/>
      <c r="EC38" s="654"/>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246</v>
      </c>
      <c r="AM39" s="629"/>
      <c r="AN39" s="629"/>
      <c r="AO39" s="630"/>
      <c r="AQ39" s="686" t="s">
        <v>342</v>
      </c>
      <c r="AR39" s="687"/>
      <c r="AS39" s="687"/>
      <c r="AT39" s="687"/>
      <c r="AU39" s="687"/>
      <c r="AV39" s="687"/>
      <c r="AW39" s="687"/>
      <c r="AX39" s="687"/>
      <c r="AY39" s="688"/>
      <c r="AZ39" s="623" t="s">
        <v>129</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18371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691790</v>
      </c>
      <c r="CS39" s="656"/>
      <c r="CT39" s="656"/>
      <c r="CU39" s="656"/>
      <c r="CV39" s="656"/>
      <c r="CW39" s="656"/>
      <c r="CX39" s="656"/>
      <c r="CY39" s="657"/>
      <c r="CZ39" s="628">
        <v>1.9</v>
      </c>
      <c r="DA39" s="653"/>
      <c r="DB39" s="653"/>
      <c r="DC39" s="658"/>
      <c r="DD39" s="632">
        <v>620411</v>
      </c>
      <c r="DE39" s="656"/>
      <c r="DF39" s="656"/>
      <c r="DG39" s="656"/>
      <c r="DH39" s="656"/>
      <c r="DI39" s="656"/>
      <c r="DJ39" s="656"/>
      <c r="DK39" s="657"/>
      <c r="DL39" s="632" t="s">
        <v>129</v>
      </c>
      <c r="DM39" s="656"/>
      <c r="DN39" s="656"/>
      <c r="DO39" s="656"/>
      <c r="DP39" s="656"/>
      <c r="DQ39" s="656"/>
      <c r="DR39" s="656"/>
      <c r="DS39" s="656"/>
      <c r="DT39" s="656"/>
      <c r="DU39" s="656"/>
      <c r="DV39" s="657"/>
      <c r="DW39" s="628" t="s">
        <v>246</v>
      </c>
      <c r="DX39" s="653"/>
      <c r="DY39" s="653"/>
      <c r="DZ39" s="653"/>
      <c r="EA39" s="653"/>
      <c r="EB39" s="653"/>
      <c r="EC39" s="654"/>
    </row>
    <row r="40" spans="2:133" ht="11.25" customHeight="1" x14ac:dyDescent="0.2">
      <c r="B40" s="620" t="s">
        <v>345</v>
      </c>
      <c r="C40" s="621"/>
      <c r="D40" s="621"/>
      <c r="E40" s="621"/>
      <c r="F40" s="621"/>
      <c r="G40" s="621"/>
      <c r="H40" s="621"/>
      <c r="I40" s="621"/>
      <c r="J40" s="621"/>
      <c r="K40" s="621"/>
      <c r="L40" s="621"/>
      <c r="M40" s="621"/>
      <c r="N40" s="621"/>
      <c r="O40" s="621"/>
      <c r="P40" s="621"/>
      <c r="Q40" s="622"/>
      <c r="R40" s="623">
        <v>361900</v>
      </c>
      <c r="S40" s="624"/>
      <c r="T40" s="624"/>
      <c r="U40" s="624"/>
      <c r="V40" s="624"/>
      <c r="W40" s="624"/>
      <c r="X40" s="624"/>
      <c r="Y40" s="625"/>
      <c r="Z40" s="626">
        <v>0.9</v>
      </c>
      <c r="AA40" s="626"/>
      <c r="AB40" s="626"/>
      <c r="AC40" s="626"/>
      <c r="AD40" s="627" t="s">
        <v>246</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t="s">
        <v>129</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102</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406706</v>
      </c>
      <c r="CS40" s="624"/>
      <c r="CT40" s="624"/>
      <c r="CU40" s="624"/>
      <c r="CV40" s="624"/>
      <c r="CW40" s="624"/>
      <c r="CX40" s="624"/>
      <c r="CY40" s="625"/>
      <c r="CZ40" s="628">
        <v>1.1000000000000001</v>
      </c>
      <c r="DA40" s="653"/>
      <c r="DB40" s="653"/>
      <c r="DC40" s="658"/>
      <c r="DD40" s="632">
        <v>140256</v>
      </c>
      <c r="DE40" s="624"/>
      <c r="DF40" s="624"/>
      <c r="DG40" s="624"/>
      <c r="DH40" s="624"/>
      <c r="DI40" s="624"/>
      <c r="DJ40" s="624"/>
      <c r="DK40" s="625"/>
      <c r="DL40" s="632">
        <v>140256</v>
      </c>
      <c r="DM40" s="624"/>
      <c r="DN40" s="624"/>
      <c r="DO40" s="624"/>
      <c r="DP40" s="624"/>
      <c r="DQ40" s="624"/>
      <c r="DR40" s="624"/>
      <c r="DS40" s="624"/>
      <c r="DT40" s="624"/>
      <c r="DU40" s="624"/>
      <c r="DV40" s="625"/>
      <c r="DW40" s="628">
        <v>0.7</v>
      </c>
      <c r="DX40" s="653"/>
      <c r="DY40" s="653"/>
      <c r="DZ40" s="653"/>
      <c r="EA40" s="653"/>
      <c r="EB40" s="653"/>
      <c r="EC40" s="654"/>
    </row>
    <row r="41" spans="2:133" ht="11.25" customHeight="1" x14ac:dyDescent="0.2">
      <c r="B41" s="644" t="s">
        <v>350</v>
      </c>
      <c r="C41" s="645"/>
      <c r="D41" s="645"/>
      <c r="E41" s="645"/>
      <c r="F41" s="645"/>
      <c r="G41" s="645"/>
      <c r="H41" s="645"/>
      <c r="I41" s="645"/>
      <c r="J41" s="645"/>
      <c r="K41" s="645"/>
      <c r="L41" s="645"/>
      <c r="M41" s="645"/>
      <c r="N41" s="645"/>
      <c r="O41" s="645"/>
      <c r="P41" s="645"/>
      <c r="Q41" s="646"/>
      <c r="R41" s="695">
        <v>38543443</v>
      </c>
      <c r="S41" s="696"/>
      <c r="T41" s="696"/>
      <c r="U41" s="696"/>
      <c r="V41" s="696"/>
      <c r="W41" s="696"/>
      <c r="X41" s="696"/>
      <c r="Y41" s="700"/>
      <c r="Z41" s="701">
        <v>100</v>
      </c>
      <c r="AA41" s="701"/>
      <c r="AB41" s="701"/>
      <c r="AC41" s="701"/>
      <c r="AD41" s="702">
        <v>20990638</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862159</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246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3"/>
      <c r="DB41" s="653"/>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2400668</v>
      </c>
      <c r="BA42" s="696"/>
      <c r="BB42" s="696"/>
      <c r="BC42" s="696"/>
      <c r="BD42" s="682"/>
      <c r="BE42" s="682"/>
      <c r="BF42" s="684"/>
      <c r="BG42" s="675"/>
      <c r="BH42" s="676"/>
      <c r="BI42" s="676"/>
      <c r="BJ42" s="676"/>
      <c r="BK42" s="676"/>
      <c r="BL42" s="224"/>
      <c r="BM42" s="645" t="s">
        <v>355</v>
      </c>
      <c r="BN42" s="645"/>
      <c r="BO42" s="645"/>
      <c r="BP42" s="645"/>
      <c r="BQ42" s="645"/>
      <c r="BR42" s="645"/>
      <c r="BS42" s="645"/>
      <c r="BT42" s="645"/>
      <c r="BU42" s="646"/>
      <c r="BV42" s="695">
        <v>344</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1955641</v>
      </c>
      <c r="CS42" s="656"/>
      <c r="CT42" s="656"/>
      <c r="CU42" s="656"/>
      <c r="CV42" s="656"/>
      <c r="CW42" s="656"/>
      <c r="CX42" s="656"/>
      <c r="CY42" s="657"/>
      <c r="CZ42" s="628">
        <v>5.4</v>
      </c>
      <c r="DA42" s="653"/>
      <c r="DB42" s="653"/>
      <c r="DC42" s="658"/>
      <c r="DD42" s="632">
        <v>614016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49722</v>
      </c>
      <c r="CS43" s="656"/>
      <c r="CT43" s="656"/>
      <c r="CU43" s="656"/>
      <c r="CV43" s="656"/>
      <c r="CW43" s="656"/>
      <c r="CX43" s="656"/>
      <c r="CY43" s="657"/>
      <c r="CZ43" s="628">
        <v>0.1</v>
      </c>
      <c r="DA43" s="653"/>
      <c r="DB43" s="653"/>
      <c r="DC43" s="658"/>
      <c r="DD43" s="632">
        <v>49722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1942771</v>
      </c>
      <c r="CS44" s="624"/>
      <c r="CT44" s="624"/>
      <c r="CU44" s="624"/>
      <c r="CV44" s="624"/>
      <c r="CW44" s="624"/>
      <c r="CX44" s="624"/>
      <c r="CY44" s="625"/>
      <c r="CZ44" s="628">
        <v>5.3</v>
      </c>
      <c r="DA44" s="629"/>
      <c r="DB44" s="629"/>
      <c r="DC44" s="635"/>
      <c r="DD44" s="632">
        <v>613680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998412</v>
      </c>
      <c r="CS45" s="656"/>
      <c r="CT45" s="656"/>
      <c r="CU45" s="656"/>
      <c r="CV45" s="656"/>
      <c r="CW45" s="656"/>
      <c r="CX45" s="656"/>
      <c r="CY45" s="657"/>
      <c r="CZ45" s="628">
        <v>2.7</v>
      </c>
      <c r="DA45" s="653"/>
      <c r="DB45" s="653"/>
      <c r="DC45" s="658"/>
      <c r="DD45" s="632">
        <v>74520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923972</v>
      </c>
      <c r="CS46" s="624"/>
      <c r="CT46" s="624"/>
      <c r="CU46" s="624"/>
      <c r="CV46" s="624"/>
      <c r="CW46" s="624"/>
      <c r="CX46" s="624"/>
      <c r="CY46" s="625"/>
      <c r="CZ46" s="628">
        <v>2.5</v>
      </c>
      <c r="DA46" s="629"/>
      <c r="DB46" s="629"/>
      <c r="DC46" s="635"/>
      <c r="DD46" s="632">
        <v>532973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12870</v>
      </c>
      <c r="CS47" s="656"/>
      <c r="CT47" s="656"/>
      <c r="CU47" s="656"/>
      <c r="CV47" s="656"/>
      <c r="CW47" s="656"/>
      <c r="CX47" s="656"/>
      <c r="CY47" s="657"/>
      <c r="CZ47" s="628">
        <v>0</v>
      </c>
      <c r="DA47" s="653"/>
      <c r="DB47" s="653"/>
      <c r="DC47" s="658"/>
      <c r="DD47" s="632">
        <v>336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365</v>
      </c>
      <c r="CG48" s="621"/>
      <c r="CH48" s="621"/>
      <c r="CI48" s="621"/>
      <c r="CJ48" s="621"/>
      <c r="CK48" s="621"/>
      <c r="CL48" s="621"/>
      <c r="CM48" s="621"/>
      <c r="CN48" s="621"/>
      <c r="CO48" s="621"/>
      <c r="CP48" s="621"/>
      <c r="CQ48" s="622"/>
      <c r="CR48" s="623" t="s">
        <v>273</v>
      </c>
      <c r="CS48" s="624"/>
      <c r="CT48" s="624"/>
      <c r="CU48" s="624"/>
      <c r="CV48" s="624"/>
      <c r="CW48" s="624"/>
      <c r="CX48" s="624"/>
      <c r="CY48" s="625"/>
      <c r="CZ48" s="628" t="s">
        <v>129</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36504993</v>
      </c>
      <c r="CS49" s="682"/>
      <c r="CT49" s="682"/>
      <c r="CU49" s="682"/>
      <c r="CV49" s="682"/>
      <c r="CW49" s="682"/>
      <c r="CX49" s="682"/>
      <c r="CY49" s="711"/>
      <c r="CZ49" s="703">
        <v>100</v>
      </c>
      <c r="DA49" s="712"/>
      <c r="DB49" s="712"/>
      <c r="DC49" s="713"/>
      <c r="DD49" s="714">
        <v>23850133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3RwS80pHPnrLsuEnvR5e+pWVK//PKwmXbraiGB4ejiYlnSt5TC/F9qsajbvshuLSpFOaFnArjh604TvT3iMkA==" saltValue="8NbM8r1gAwMM+JxG08Ku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38606</v>
      </c>
      <c r="R7" s="753"/>
      <c r="S7" s="753"/>
      <c r="T7" s="753"/>
      <c r="U7" s="753"/>
      <c r="V7" s="753">
        <v>36567</v>
      </c>
      <c r="W7" s="753"/>
      <c r="X7" s="753"/>
      <c r="Y7" s="753"/>
      <c r="Z7" s="753"/>
      <c r="AA7" s="753">
        <v>2038</v>
      </c>
      <c r="AB7" s="753"/>
      <c r="AC7" s="753"/>
      <c r="AD7" s="753"/>
      <c r="AE7" s="754"/>
      <c r="AF7" s="755">
        <v>1937</v>
      </c>
      <c r="AG7" s="756"/>
      <c r="AH7" s="756"/>
      <c r="AI7" s="756"/>
      <c r="AJ7" s="757"/>
      <c r="AK7" s="758">
        <v>205</v>
      </c>
      <c r="AL7" s="759"/>
      <c r="AM7" s="759"/>
      <c r="AN7" s="759"/>
      <c r="AO7" s="759"/>
      <c r="AP7" s="759">
        <v>20160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1</v>
      </c>
      <c r="CI7" s="744"/>
      <c r="CJ7" s="744"/>
      <c r="CK7" s="744"/>
      <c r="CL7" s="745"/>
      <c r="CM7" s="743">
        <v>105</v>
      </c>
      <c r="CN7" s="744"/>
      <c r="CO7" s="744"/>
      <c r="CP7" s="744"/>
      <c r="CQ7" s="745"/>
      <c r="CR7" s="743">
        <v>2</v>
      </c>
      <c r="CS7" s="744"/>
      <c r="CT7" s="744"/>
      <c r="CU7" s="744"/>
      <c r="CV7" s="745"/>
      <c r="CW7" s="743" t="s">
        <v>588</v>
      </c>
      <c r="CX7" s="744"/>
      <c r="CY7" s="744"/>
      <c r="CZ7" s="744"/>
      <c r="DA7" s="745"/>
      <c r="DB7" s="743" t="s">
        <v>588</v>
      </c>
      <c r="DC7" s="744"/>
      <c r="DD7" s="744"/>
      <c r="DE7" s="744"/>
      <c r="DF7" s="745"/>
      <c r="DG7" s="743">
        <v>2271</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122</v>
      </c>
      <c r="R8" s="784"/>
      <c r="S8" s="784"/>
      <c r="T8" s="784"/>
      <c r="U8" s="784"/>
      <c r="V8" s="784">
        <v>122</v>
      </c>
      <c r="W8" s="784"/>
      <c r="X8" s="784"/>
      <c r="Y8" s="784"/>
      <c r="Z8" s="784"/>
      <c r="AA8" s="784" t="s">
        <v>600</v>
      </c>
      <c r="AB8" s="784"/>
      <c r="AC8" s="784"/>
      <c r="AD8" s="784"/>
      <c r="AE8" s="785"/>
      <c r="AF8" s="786" t="s">
        <v>391</v>
      </c>
      <c r="AG8" s="787"/>
      <c r="AH8" s="787"/>
      <c r="AI8" s="787"/>
      <c r="AJ8" s="788"/>
      <c r="AK8" s="769">
        <v>122</v>
      </c>
      <c r="AL8" s="770"/>
      <c r="AM8" s="770"/>
      <c r="AN8" s="770"/>
      <c r="AO8" s="770"/>
      <c r="AP8" s="770">
        <v>542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36</v>
      </c>
      <c r="CI8" s="777"/>
      <c r="CJ8" s="777"/>
      <c r="CK8" s="777"/>
      <c r="CL8" s="778"/>
      <c r="CM8" s="776">
        <v>591</v>
      </c>
      <c r="CN8" s="777"/>
      <c r="CO8" s="777"/>
      <c r="CP8" s="777"/>
      <c r="CQ8" s="778"/>
      <c r="CR8" s="776">
        <v>1</v>
      </c>
      <c r="CS8" s="777"/>
      <c r="CT8" s="777"/>
      <c r="CU8" s="777"/>
      <c r="CV8" s="778"/>
      <c r="CW8" s="776" t="s">
        <v>588</v>
      </c>
      <c r="CX8" s="777"/>
      <c r="CY8" s="777"/>
      <c r="CZ8" s="777"/>
      <c r="DA8" s="778"/>
      <c r="DB8" s="776" t="s">
        <v>588</v>
      </c>
      <c r="DC8" s="777"/>
      <c r="DD8" s="777"/>
      <c r="DE8" s="777"/>
      <c r="DF8" s="778"/>
      <c r="DG8" s="776" t="s">
        <v>588</v>
      </c>
      <c r="DH8" s="777"/>
      <c r="DI8" s="777"/>
      <c r="DJ8" s="777"/>
      <c r="DK8" s="778"/>
      <c r="DL8" s="776">
        <v>991</v>
      </c>
      <c r="DM8" s="777"/>
      <c r="DN8" s="777"/>
      <c r="DO8" s="777"/>
      <c r="DP8" s="778"/>
      <c r="DQ8" s="776">
        <v>99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38727</v>
      </c>
      <c r="R23" s="793"/>
      <c r="S23" s="793"/>
      <c r="T23" s="793"/>
      <c r="U23" s="793"/>
      <c r="V23" s="793">
        <v>36689</v>
      </c>
      <c r="W23" s="793"/>
      <c r="X23" s="793"/>
      <c r="Y23" s="793"/>
      <c r="Z23" s="793"/>
      <c r="AA23" s="793">
        <v>2038</v>
      </c>
      <c r="AB23" s="793"/>
      <c r="AC23" s="793"/>
      <c r="AD23" s="793"/>
      <c r="AE23" s="794"/>
      <c r="AF23" s="795">
        <v>1937</v>
      </c>
      <c r="AG23" s="793"/>
      <c r="AH23" s="793"/>
      <c r="AI23" s="793"/>
      <c r="AJ23" s="796"/>
      <c r="AK23" s="797"/>
      <c r="AL23" s="798"/>
      <c r="AM23" s="798"/>
      <c r="AN23" s="798"/>
      <c r="AO23" s="798"/>
      <c r="AP23" s="793">
        <v>20702</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9646</v>
      </c>
      <c r="R28" s="823"/>
      <c r="S28" s="823"/>
      <c r="T28" s="823"/>
      <c r="U28" s="823"/>
      <c r="V28" s="823">
        <v>9503</v>
      </c>
      <c r="W28" s="823"/>
      <c r="X28" s="823"/>
      <c r="Y28" s="823"/>
      <c r="Z28" s="823"/>
      <c r="AA28" s="823">
        <v>143</v>
      </c>
      <c r="AB28" s="823"/>
      <c r="AC28" s="823"/>
      <c r="AD28" s="823"/>
      <c r="AE28" s="824"/>
      <c r="AF28" s="825">
        <v>143</v>
      </c>
      <c r="AG28" s="823"/>
      <c r="AH28" s="823"/>
      <c r="AI28" s="823"/>
      <c r="AJ28" s="826"/>
      <c r="AK28" s="827">
        <v>1148</v>
      </c>
      <c r="AL28" s="828"/>
      <c r="AM28" s="828"/>
      <c r="AN28" s="828"/>
      <c r="AO28" s="828"/>
      <c r="AP28" s="828" t="s">
        <v>588</v>
      </c>
      <c r="AQ28" s="828"/>
      <c r="AR28" s="828"/>
      <c r="AS28" s="828"/>
      <c r="AT28" s="828"/>
      <c r="AU28" s="828" t="s">
        <v>588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8017</v>
      </c>
      <c r="R29" s="784"/>
      <c r="S29" s="784"/>
      <c r="T29" s="784"/>
      <c r="U29" s="784"/>
      <c r="V29" s="784">
        <v>7637</v>
      </c>
      <c r="W29" s="784"/>
      <c r="X29" s="784"/>
      <c r="Y29" s="784"/>
      <c r="Z29" s="784"/>
      <c r="AA29" s="784">
        <v>381</v>
      </c>
      <c r="AB29" s="784"/>
      <c r="AC29" s="784"/>
      <c r="AD29" s="784"/>
      <c r="AE29" s="785"/>
      <c r="AF29" s="786">
        <v>381</v>
      </c>
      <c r="AG29" s="787"/>
      <c r="AH29" s="787"/>
      <c r="AI29" s="787"/>
      <c r="AJ29" s="788"/>
      <c r="AK29" s="834">
        <v>1445</v>
      </c>
      <c r="AL29" s="830"/>
      <c r="AM29" s="830"/>
      <c r="AN29" s="830"/>
      <c r="AO29" s="830"/>
      <c r="AP29" s="830" t="s">
        <v>588</v>
      </c>
      <c r="AQ29" s="830"/>
      <c r="AR29" s="830"/>
      <c r="AS29" s="830"/>
      <c r="AT29" s="830"/>
      <c r="AU29" s="830" t="s">
        <v>588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1507</v>
      </c>
      <c r="R30" s="784"/>
      <c r="S30" s="784"/>
      <c r="T30" s="784"/>
      <c r="U30" s="784"/>
      <c r="V30" s="784">
        <v>1456</v>
      </c>
      <c r="W30" s="784"/>
      <c r="X30" s="784"/>
      <c r="Y30" s="784"/>
      <c r="Z30" s="784"/>
      <c r="AA30" s="784">
        <v>50</v>
      </c>
      <c r="AB30" s="784"/>
      <c r="AC30" s="784"/>
      <c r="AD30" s="784"/>
      <c r="AE30" s="785"/>
      <c r="AF30" s="786">
        <v>50</v>
      </c>
      <c r="AG30" s="787"/>
      <c r="AH30" s="787"/>
      <c r="AI30" s="787"/>
      <c r="AJ30" s="788"/>
      <c r="AK30" s="834">
        <v>215</v>
      </c>
      <c r="AL30" s="830"/>
      <c r="AM30" s="830"/>
      <c r="AN30" s="830"/>
      <c r="AO30" s="830"/>
      <c r="AP30" s="830" t="s">
        <v>588</v>
      </c>
      <c r="AQ30" s="830"/>
      <c r="AR30" s="830"/>
      <c r="AS30" s="830"/>
      <c r="AT30" s="830"/>
      <c r="AU30" s="830" t="s">
        <v>588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3162</v>
      </c>
      <c r="R31" s="784"/>
      <c r="S31" s="784"/>
      <c r="T31" s="784"/>
      <c r="U31" s="784"/>
      <c r="V31" s="784">
        <v>3105</v>
      </c>
      <c r="W31" s="784"/>
      <c r="X31" s="784"/>
      <c r="Y31" s="784"/>
      <c r="Z31" s="784"/>
      <c r="AA31" s="784">
        <v>57</v>
      </c>
      <c r="AB31" s="784"/>
      <c r="AC31" s="784"/>
      <c r="AD31" s="784"/>
      <c r="AE31" s="785"/>
      <c r="AF31" s="786">
        <v>636</v>
      </c>
      <c r="AG31" s="787"/>
      <c r="AH31" s="787"/>
      <c r="AI31" s="787"/>
      <c r="AJ31" s="788"/>
      <c r="AK31" s="834">
        <v>993</v>
      </c>
      <c r="AL31" s="830"/>
      <c r="AM31" s="830"/>
      <c r="AN31" s="830"/>
      <c r="AO31" s="830"/>
      <c r="AP31" s="830">
        <v>16400</v>
      </c>
      <c r="AQ31" s="830"/>
      <c r="AR31" s="830"/>
      <c r="AS31" s="830"/>
      <c r="AT31" s="830"/>
      <c r="AU31" s="830">
        <v>7528</v>
      </c>
      <c r="AV31" s="830"/>
      <c r="AW31" s="830"/>
      <c r="AX31" s="830"/>
      <c r="AY31" s="830"/>
      <c r="AZ31" s="831" t="s">
        <v>600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1210</v>
      </c>
      <c r="AG63" s="844"/>
      <c r="AH63" s="844"/>
      <c r="AI63" s="844"/>
      <c r="AJ63" s="845"/>
      <c r="AK63" s="846"/>
      <c r="AL63" s="841"/>
      <c r="AM63" s="841"/>
      <c r="AN63" s="841"/>
      <c r="AO63" s="841"/>
      <c r="AP63" s="844">
        <v>16400</v>
      </c>
      <c r="AQ63" s="844"/>
      <c r="AR63" s="844"/>
      <c r="AS63" s="844"/>
      <c r="AT63" s="844"/>
      <c r="AU63" s="844">
        <v>7528</v>
      </c>
      <c r="AV63" s="844"/>
      <c r="AW63" s="844"/>
      <c r="AX63" s="844"/>
      <c r="AY63" s="844"/>
      <c r="AZ63" s="848"/>
      <c r="BA63" s="848"/>
      <c r="BB63" s="848"/>
      <c r="BC63" s="848"/>
      <c r="BD63" s="848"/>
      <c r="BE63" s="849"/>
      <c r="BF63" s="849"/>
      <c r="BG63" s="849"/>
      <c r="BH63" s="849"/>
      <c r="BI63" s="850"/>
      <c r="BJ63" s="851" t="s">
        <v>395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589</v>
      </c>
      <c r="C68" s="870"/>
      <c r="D68" s="870"/>
      <c r="E68" s="870"/>
      <c r="F68" s="870"/>
      <c r="G68" s="870"/>
      <c r="H68" s="870"/>
      <c r="I68" s="870"/>
      <c r="J68" s="870"/>
      <c r="K68" s="870"/>
      <c r="L68" s="870"/>
      <c r="M68" s="870"/>
      <c r="N68" s="870"/>
      <c r="O68" s="870"/>
      <c r="P68" s="871"/>
      <c r="Q68" s="872">
        <v>3106</v>
      </c>
      <c r="R68" s="866"/>
      <c r="S68" s="866"/>
      <c r="T68" s="866"/>
      <c r="U68" s="866"/>
      <c r="V68" s="866">
        <v>3012</v>
      </c>
      <c r="W68" s="866"/>
      <c r="X68" s="866"/>
      <c r="Y68" s="866"/>
      <c r="Z68" s="866"/>
      <c r="AA68" s="866">
        <v>94</v>
      </c>
      <c r="AB68" s="866"/>
      <c r="AC68" s="866"/>
      <c r="AD68" s="866"/>
      <c r="AE68" s="866"/>
      <c r="AF68" s="866">
        <v>85</v>
      </c>
      <c r="AG68" s="866"/>
      <c r="AH68" s="866"/>
      <c r="AI68" s="866"/>
      <c r="AJ68" s="866"/>
      <c r="AK68" s="866">
        <v>311</v>
      </c>
      <c r="AL68" s="866"/>
      <c r="AM68" s="866"/>
      <c r="AN68" s="866"/>
      <c r="AO68" s="866"/>
      <c r="AP68" s="866">
        <v>3655</v>
      </c>
      <c r="AQ68" s="866"/>
      <c r="AR68" s="866"/>
      <c r="AS68" s="866"/>
      <c r="AT68" s="866"/>
      <c r="AU68" s="866">
        <v>1409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590</v>
      </c>
      <c r="C69" s="874"/>
      <c r="D69" s="874"/>
      <c r="E69" s="874"/>
      <c r="F69" s="874"/>
      <c r="G69" s="874"/>
      <c r="H69" s="874"/>
      <c r="I69" s="874"/>
      <c r="J69" s="874"/>
      <c r="K69" s="874"/>
      <c r="L69" s="874"/>
      <c r="M69" s="874"/>
      <c r="N69" s="874"/>
      <c r="O69" s="874"/>
      <c r="P69" s="875"/>
      <c r="Q69" s="876">
        <v>5</v>
      </c>
      <c r="R69" s="830"/>
      <c r="S69" s="830"/>
      <c r="T69" s="830"/>
      <c r="U69" s="830"/>
      <c r="V69" s="830">
        <v>4</v>
      </c>
      <c r="W69" s="830"/>
      <c r="X69" s="830"/>
      <c r="Y69" s="830"/>
      <c r="Z69" s="830"/>
      <c r="AA69" s="830">
        <v>1</v>
      </c>
      <c r="AB69" s="830"/>
      <c r="AC69" s="830"/>
      <c r="AD69" s="830"/>
      <c r="AE69" s="830"/>
      <c r="AF69" s="830">
        <v>1</v>
      </c>
      <c r="AG69" s="830"/>
      <c r="AH69" s="830"/>
      <c r="AI69" s="830"/>
      <c r="AJ69" s="830"/>
      <c r="AK69" s="830" t="s">
        <v>588</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591</v>
      </c>
      <c r="C70" s="874"/>
      <c r="D70" s="874"/>
      <c r="E70" s="874"/>
      <c r="F70" s="874"/>
      <c r="G70" s="874"/>
      <c r="H70" s="874"/>
      <c r="I70" s="874"/>
      <c r="J70" s="874"/>
      <c r="K70" s="874"/>
      <c r="L70" s="874"/>
      <c r="M70" s="874"/>
      <c r="N70" s="874"/>
      <c r="O70" s="874"/>
      <c r="P70" s="875"/>
      <c r="Q70" s="876">
        <v>4957</v>
      </c>
      <c r="R70" s="830"/>
      <c r="S70" s="830"/>
      <c r="T70" s="830"/>
      <c r="U70" s="830"/>
      <c r="V70" s="830">
        <v>4411</v>
      </c>
      <c r="W70" s="830"/>
      <c r="X70" s="830"/>
      <c r="Y70" s="830"/>
      <c r="Z70" s="830"/>
      <c r="AA70" s="830">
        <v>546</v>
      </c>
      <c r="AB70" s="830"/>
      <c r="AC70" s="830"/>
      <c r="AD70" s="830"/>
      <c r="AE70" s="830"/>
      <c r="AF70" s="830">
        <v>546</v>
      </c>
      <c r="AG70" s="830"/>
      <c r="AH70" s="830"/>
      <c r="AI70" s="830"/>
      <c r="AJ70" s="830"/>
      <c r="AK70" s="830">
        <v>543</v>
      </c>
      <c r="AL70" s="830"/>
      <c r="AM70" s="830"/>
      <c r="AN70" s="830"/>
      <c r="AO70" s="830"/>
      <c r="AP70" s="830" t="s">
        <v>588</v>
      </c>
      <c r="AQ70" s="830"/>
      <c r="AR70" s="830"/>
      <c r="AS70" s="830"/>
      <c r="AT70" s="830"/>
      <c r="AU70" s="830" t="s">
        <v>588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592</v>
      </c>
      <c r="C71" s="874"/>
      <c r="D71" s="874"/>
      <c r="E71" s="874"/>
      <c r="F71" s="874"/>
      <c r="G71" s="874"/>
      <c r="H71" s="874"/>
      <c r="I71" s="874"/>
      <c r="J71" s="874"/>
      <c r="K71" s="874"/>
      <c r="L71" s="874"/>
      <c r="M71" s="874"/>
      <c r="N71" s="874"/>
      <c r="O71" s="874"/>
      <c r="P71" s="875"/>
      <c r="Q71" s="876">
        <v>1038597</v>
      </c>
      <c r="R71" s="830"/>
      <c r="S71" s="830"/>
      <c r="T71" s="830"/>
      <c r="U71" s="830"/>
      <c r="V71" s="830">
        <v>1027785</v>
      </c>
      <c r="W71" s="830"/>
      <c r="X71" s="830"/>
      <c r="Y71" s="830"/>
      <c r="Z71" s="830"/>
      <c r="AA71" s="830">
        <v>10811</v>
      </c>
      <c r="AB71" s="830"/>
      <c r="AC71" s="830"/>
      <c r="AD71" s="830"/>
      <c r="AE71" s="830"/>
      <c r="AF71" s="830">
        <v>10811</v>
      </c>
      <c r="AG71" s="830"/>
      <c r="AH71" s="830"/>
      <c r="AI71" s="830"/>
      <c r="AJ71" s="830"/>
      <c r="AK71" s="830">
        <v>7967</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6">
        <v>3303</v>
      </c>
      <c r="R72" s="830"/>
      <c r="S72" s="830"/>
      <c r="T72" s="830"/>
      <c r="U72" s="830"/>
      <c r="V72" s="830">
        <v>3104</v>
      </c>
      <c r="W72" s="830"/>
      <c r="X72" s="830"/>
      <c r="Y72" s="830"/>
      <c r="Z72" s="830"/>
      <c r="AA72" s="830">
        <v>199</v>
      </c>
      <c r="AB72" s="830"/>
      <c r="AC72" s="830"/>
      <c r="AD72" s="830"/>
      <c r="AE72" s="830"/>
      <c r="AF72" s="830">
        <v>199</v>
      </c>
      <c r="AG72" s="830"/>
      <c r="AH72" s="830"/>
      <c r="AI72" s="830"/>
      <c r="AJ72" s="830"/>
      <c r="AK72" s="830" t="s">
        <v>588</v>
      </c>
      <c r="AL72" s="830"/>
      <c r="AM72" s="830"/>
      <c r="AN72" s="830"/>
      <c r="AO72" s="830"/>
      <c r="AP72" s="830" t="s">
        <v>588</v>
      </c>
      <c r="AQ72" s="830"/>
      <c r="AR72" s="830"/>
      <c r="AS72" s="830"/>
      <c r="AT72" s="830"/>
      <c r="AU72" s="830" t="s">
        <v>588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11642</v>
      </c>
      <c r="AG88" s="844"/>
      <c r="AH88" s="844"/>
      <c r="AI88" s="844"/>
      <c r="AJ88" s="844"/>
      <c r="AK88" s="841"/>
      <c r="AL88" s="841"/>
      <c r="AM88" s="841"/>
      <c r="AN88" s="841"/>
      <c r="AO88" s="841"/>
      <c r="AP88" s="844">
        <v>3655</v>
      </c>
      <c r="AQ88" s="844"/>
      <c r="AR88" s="844"/>
      <c r="AS88" s="844"/>
      <c r="AT88" s="844"/>
      <c r="AU88" s="844">
        <v>1409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t="s">
        <v>600</v>
      </c>
      <c r="CX102" s="852"/>
      <c r="CY102" s="852"/>
      <c r="CZ102" s="852"/>
      <c r="DA102" s="891"/>
      <c r="DB102" s="890" t="s">
        <v>600</v>
      </c>
      <c r="DC102" s="852"/>
      <c r="DD102" s="852"/>
      <c r="DE102" s="852"/>
      <c r="DF102" s="891"/>
      <c r="DG102" s="890">
        <v>2271</v>
      </c>
      <c r="DH102" s="852"/>
      <c r="DI102" s="852"/>
      <c r="DJ102" s="852"/>
      <c r="DK102" s="891"/>
      <c r="DL102" s="890">
        <v>991</v>
      </c>
      <c r="DM102" s="852"/>
      <c r="DN102" s="852"/>
      <c r="DO102" s="852"/>
      <c r="DP102" s="891"/>
      <c r="DQ102" s="890">
        <v>99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2667400</v>
      </c>
      <c r="AB110" s="900"/>
      <c r="AC110" s="900"/>
      <c r="AD110" s="900"/>
      <c r="AE110" s="901"/>
      <c r="AF110" s="902">
        <v>2799306</v>
      </c>
      <c r="AG110" s="900"/>
      <c r="AH110" s="900"/>
      <c r="AI110" s="900"/>
      <c r="AJ110" s="901"/>
      <c r="AK110" s="902">
        <v>2891564</v>
      </c>
      <c r="AL110" s="900"/>
      <c r="AM110" s="900"/>
      <c r="AN110" s="900"/>
      <c r="AO110" s="901"/>
      <c r="AP110" s="903">
        <v>15.6</v>
      </c>
      <c r="AQ110" s="904"/>
      <c r="AR110" s="904"/>
      <c r="AS110" s="904"/>
      <c r="AT110" s="905"/>
      <c r="AU110" s="906" t="s">
        <v>74</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23073228</v>
      </c>
      <c r="BR110" s="931"/>
      <c r="BS110" s="931"/>
      <c r="BT110" s="931"/>
      <c r="BU110" s="931"/>
      <c r="BV110" s="931">
        <v>22402604</v>
      </c>
      <c r="BW110" s="931"/>
      <c r="BX110" s="931"/>
      <c r="BY110" s="931"/>
      <c r="BZ110" s="931"/>
      <c r="CA110" s="931">
        <v>20702186</v>
      </c>
      <c r="CB110" s="931"/>
      <c r="CC110" s="931"/>
      <c r="CD110" s="931"/>
      <c r="CE110" s="931"/>
      <c r="CF110" s="944">
        <v>111.9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439</v>
      </c>
      <c r="DM110" s="931"/>
      <c r="DN110" s="931"/>
      <c r="DO110" s="931"/>
      <c r="DP110" s="931"/>
      <c r="DQ110" s="931" t="s">
        <v>440</v>
      </c>
      <c r="DR110" s="931"/>
      <c r="DS110" s="931"/>
      <c r="DT110" s="931"/>
      <c r="DU110" s="931"/>
      <c r="DV110" s="932" t="s">
        <v>395</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440</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4084887</v>
      </c>
      <c r="BR111" s="926"/>
      <c r="BS111" s="926"/>
      <c r="BT111" s="926"/>
      <c r="BU111" s="926"/>
      <c r="BV111" s="926">
        <v>3664453</v>
      </c>
      <c r="BW111" s="926"/>
      <c r="BX111" s="926"/>
      <c r="BY111" s="926"/>
      <c r="BZ111" s="926"/>
      <c r="CA111" s="926">
        <v>3243578</v>
      </c>
      <c r="CB111" s="926"/>
      <c r="CC111" s="926"/>
      <c r="CD111" s="926"/>
      <c r="CE111" s="926"/>
      <c r="CF111" s="920">
        <v>17.5</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439</v>
      </c>
      <c r="DM111" s="926"/>
      <c r="DN111" s="926"/>
      <c r="DO111" s="926"/>
      <c r="DP111" s="926"/>
      <c r="DQ111" s="926" t="s">
        <v>439</v>
      </c>
      <c r="DR111" s="926"/>
      <c r="DS111" s="926"/>
      <c r="DT111" s="926"/>
      <c r="DU111" s="926"/>
      <c r="DV111" s="927" t="s">
        <v>440</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442</v>
      </c>
      <c r="AG112" s="959"/>
      <c r="AH112" s="959"/>
      <c r="AI112" s="959"/>
      <c r="AJ112" s="960"/>
      <c r="AK112" s="961" t="s">
        <v>442</v>
      </c>
      <c r="AL112" s="959"/>
      <c r="AM112" s="959"/>
      <c r="AN112" s="959"/>
      <c r="AO112" s="960"/>
      <c r="AP112" s="962" t="s">
        <v>442</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9669224</v>
      </c>
      <c r="BR112" s="926"/>
      <c r="BS112" s="926"/>
      <c r="BT112" s="926"/>
      <c r="BU112" s="926"/>
      <c r="BV112" s="926">
        <v>8324897</v>
      </c>
      <c r="BW112" s="926"/>
      <c r="BX112" s="926"/>
      <c r="BY112" s="926"/>
      <c r="BZ112" s="926"/>
      <c r="CA112" s="926">
        <v>7527706</v>
      </c>
      <c r="CB112" s="926"/>
      <c r="CC112" s="926"/>
      <c r="CD112" s="926"/>
      <c r="CE112" s="926"/>
      <c r="CF112" s="920">
        <v>40.700000000000003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439</v>
      </c>
      <c r="DM112" s="926"/>
      <c r="DN112" s="926"/>
      <c r="DO112" s="926"/>
      <c r="DP112" s="926"/>
      <c r="DQ112" s="926" t="s">
        <v>442</v>
      </c>
      <c r="DR112" s="926"/>
      <c r="DS112" s="926"/>
      <c r="DT112" s="926"/>
      <c r="DU112" s="926"/>
      <c r="DV112" s="927" t="s">
        <v>442</v>
      </c>
      <c r="DW112" s="927"/>
      <c r="DX112" s="927"/>
      <c r="DY112" s="927"/>
      <c r="DZ112" s="928"/>
    </row>
    <row r="113" spans="1:130" s="230" customFormat="1" ht="26.25" customHeight="1" x14ac:dyDescent="0.2">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589744</v>
      </c>
      <c r="AB113" s="938"/>
      <c r="AC113" s="938"/>
      <c r="AD113" s="938"/>
      <c r="AE113" s="939"/>
      <c r="AF113" s="940">
        <v>500492</v>
      </c>
      <c r="AG113" s="938"/>
      <c r="AH113" s="938"/>
      <c r="AI113" s="938"/>
      <c r="AJ113" s="939"/>
      <c r="AK113" s="940">
        <v>541708</v>
      </c>
      <c r="AL113" s="938"/>
      <c r="AM113" s="938"/>
      <c r="AN113" s="938"/>
      <c r="AO113" s="939"/>
      <c r="AP113" s="941">
        <v>2.9</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1900945</v>
      </c>
      <c r="BR113" s="926"/>
      <c r="BS113" s="926"/>
      <c r="BT113" s="926"/>
      <c r="BU113" s="926"/>
      <c r="BV113" s="926">
        <v>1660550</v>
      </c>
      <c r="BW113" s="926"/>
      <c r="BX113" s="926"/>
      <c r="BY113" s="926"/>
      <c r="BZ113" s="926"/>
      <c r="CA113" s="926">
        <v>1408813</v>
      </c>
      <c r="CB113" s="926"/>
      <c r="CC113" s="926"/>
      <c r="CD113" s="926"/>
      <c r="CE113" s="926"/>
      <c r="CF113" s="920">
        <v>7.6</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439</v>
      </c>
      <c r="DR113" s="959"/>
      <c r="DS113" s="959"/>
      <c r="DT113" s="959"/>
      <c r="DU113" s="960"/>
      <c r="DV113" s="962" t="s">
        <v>442</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245779</v>
      </c>
      <c r="AB114" s="959"/>
      <c r="AC114" s="959"/>
      <c r="AD114" s="959"/>
      <c r="AE114" s="960"/>
      <c r="AF114" s="961">
        <v>259945</v>
      </c>
      <c r="AG114" s="959"/>
      <c r="AH114" s="959"/>
      <c r="AI114" s="959"/>
      <c r="AJ114" s="960"/>
      <c r="AK114" s="961">
        <v>268369</v>
      </c>
      <c r="AL114" s="959"/>
      <c r="AM114" s="959"/>
      <c r="AN114" s="959"/>
      <c r="AO114" s="960"/>
      <c r="AP114" s="962">
        <v>1.5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3039175</v>
      </c>
      <c r="BR114" s="926"/>
      <c r="BS114" s="926"/>
      <c r="BT114" s="926"/>
      <c r="BU114" s="926"/>
      <c r="BV114" s="926">
        <v>3411647</v>
      </c>
      <c r="BW114" s="926"/>
      <c r="BX114" s="926"/>
      <c r="BY114" s="926"/>
      <c r="BZ114" s="926"/>
      <c r="CA114" s="926">
        <v>2952076</v>
      </c>
      <c r="CB114" s="926"/>
      <c r="CC114" s="926"/>
      <c r="CD114" s="926"/>
      <c r="CE114" s="926"/>
      <c r="CF114" s="920">
        <v>16</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439</v>
      </c>
      <c r="DM114" s="959"/>
      <c r="DN114" s="959"/>
      <c r="DO114" s="959"/>
      <c r="DP114" s="960"/>
      <c r="DQ114" s="961" t="s">
        <v>395</v>
      </c>
      <c r="DR114" s="959"/>
      <c r="DS114" s="959"/>
      <c r="DT114" s="959"/>
      <c r="DU114" s="960"/>
      <c r="DV114" s="962" t="s">
        <v>442</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453486</v>
      </c>
      <c r="AB115" s="938"/>
      <c r="AC115" s="938"/>
      <c r="AD115" s="938"/>
      <c r="AE115" s="939"/>
      <c r="AF115" s="940">
        <v>449239</v>
      </c>
      <c r="AG115" s="938"/>
      <c r="AH115" s="938"/>
      <c r="AI115" s="938"/>
      <c r="AJ115" s="939"/>
      <c r="AK115" s="940">
        <v>443877</v>
      </c>
      <c r="AL115" s="938"/>
      <c r="AM115" s="938"/>
      <c r="AN115" s="938"/>
      <c r="AO115" s="939"/>
      <c r="AP115" s="941">
        <v>2.4</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157475</v>
      </c>
      <c r="BR115" s="926"/>
      <c r="BS115" s="926"/>
      <c r="BT115" s="926"/>
      <c r="BU115" s="926"/>
      <c r="BV115" s="926">
        <v>128288</v>
      </c>
      <c r="BW115" s="926"/>
      <c r="BX115" s="926"/>
      <c r="BY115" s="926"/>
      <c r="BZ115" s="926"/>
      <c r="CA115" s="926">
        <v>99100</v>
      </c>
      <c r="CB115" s="926"/>
      <c r="CC115" s="926"/>
      <c r="CD115" s="926"/>
      <c r="CE115" s="926"/>
      <c r="CF115" s="920">
        <v>0.5</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1569016</v>
      </c>
      <c r="DH115" s="959"/>
      <c r="DI115" s="959"/>
      <c r="DJ115" s="959"/>
      <c r="DK115" s="960"/>
      <c r="DL115" s="961">
        <v>1570304</v>
      </c>
      <c r="DM115" s="959"/>
      <c r="DN115" s="959"/>
      <c r="DO115" s="959"/>
      <c r="DP115" s="960"/>
      <c r="DQ115" s="961">
        <v>1571159</v>
      </c>
      <c r="DR115" s="959"/>
      <c r="DS115" s="959"/>
      <c r="DT115" s="959"/>
      <c r="DU115" s="960"/>
      <c r="DV115" s="962">
        <v>8.5</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606</v>
      </c>
      <c r="AB116" s="959"/>
      <c r="AC116" s="959"/>
      <c r="AD116" s="959"/>
      <c r="AE116" s="960"/>
      <c r="AF116" s="961">
        <v>606</v>
      </c>
      <c r="AG116" s="959"/>
      <c r="AH116" s="959"/>
      <c r="AI116" s="959"/>
      <c r="AJ116" s="960"/>
      <c r="AK116" s="961" t="s">
        <v>442</v>
      </c>
      <c r="AL116" s="959"/>
      <c r="AM116" s="959"/>
      <c r="AN116" s="959"/>
      <c r="AO116" s="960"/>
      <c r="AP116" s="962" t="s">
        <v>439</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439</v>
      </c>
      <c r="CB116" s="926"/>
      <c r="CC116" s="926"/>
      <c r="CD116" s="926"/>
      <c r="CE116" s="926"/>
      <c r="CF116" s="920" t="s">
        <v>442</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395</v>
      </c>
      <c r="DH116" s="959"/>
      <c r="DI116" s="959"/>
      <c r="DJ116" s="959"/>
      <c r="DK116" s="960"/>
      <c r="DL116" s="961" t="s">
        <v>439</v>
      </c>
      <c r="DM116" s="959"/>
      <c r="DN116" s="959"/>
      <c r="DO116" s="959"/>
      <c r="DP116" s="960"/>
      <c r="DQ116" s="961" t="s">
        <v>442</v>
      </c>
      <c r="DR116" s="959"/>
      <c r="DS116" s="959"/>
      <c r="DT116" s="959"/>
      <c r="DU116" s="960"/>
      <c r="DV116" s="962" t="s">
        <v>439</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3957015</v>
      </c>
      <c r="AB117" s="979"/>
      <c r="AC117" s="979"/>
      <c r="AD117" s="979"/>
      <c r="AE117" s="980"/>
      <c r="AF117" s="981">
        <v>4009588</v>
      </c>
      <c r="AG117" s="979"/>
      <c r="AH117" s="979"/>
      <c r="AI117" s="979"/>
      <c r="AJ117" s="980"/>
      <c r="AK117" s="981">
        <v>4145518</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463</v>
      </c>
      <c r="BR117" s="926"/>
      <c r="BS117" s="926"/>
      <c r="BT117" s="926"/>
      <c r="BU117" s="926"/>
      <c r="BV117" s="926" t="s">
        <v>442</v>
      </c>
      <c r="BW117" s="926"/>
      <c r="BX117" s="926"/>
      <c r="BY117" s="926"/>
      <c r="BZ117" s="926"/>
      <c r="CA117" s="926" t="s">
        <v>391</v>
      </c>
      <c r="CB117" s="926"/>
      <c r="CC117" s="926"/>
      <c r="CD117" s="926"/>
      <c r="CE117" s="926"/>
      <c r="CF117" s="920" t="s">
        <v>464</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395</v>
      </c>
      <c r="DM117" s="959"/>
      <c r="DN117" s="959"/>
      <c r="DO117" s="959"/>
      <c r="DP117" s="960"/>
      <c r="DQ117" s="961" t="s">
        <v>442</v>
      </c>
      <c r="DR117" s="959"/>
      <c r="DS117" s="959"/>
      <c r="DT117" s="959"/>
      <c r="DU117" s="960"/>
      <c r="DV117" s="962" t="s">
        <v>391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467</v>
      </c>
      <c r="BW118" s="1000"/>
      <c r="BX118" s="1000"/>
      <c r="BY118" s="1000"/>
      <c r="BZ118" s="1000"/>
      <c r="CA118" s="1000" t="s">
        <v>463</v>
      </c>
      <c r="CB118" s="1000"/>
      <c r="CC118" s="1000"/>
      <c r="CD118" s="1000"/>
      <c r="CE118" s="1000"/>
      <c r="CF118" s="920" t="s">
        <v>468</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470</v>
      </c>
      <c r="DH118" s="959"/>
      <c r="DI118" s="959"/>
      <c r="DJ118" s="959"/>
      <c r="DK118" s="960"/>
      <c r="DL118" s="961" t="s">
        <v>470</v>
      </c>
      <c r="DM118" s="959"/>
      <c r="DN118" s="959"/>
      <c r="DO118" s="959"/>
      <c r="DP118" s="960"/>
      <c r="DQ118" s="961" t="s">
        <v>391</v>
      </c>
      <c r="DR118" s="959"/>
      <c r="DS118" s="959"/>
      <c r="DT118" s="959"/>
      <c r="DU118" s="960"/>
      <c r="DV118" s="962" t="s">
        <v>470</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467</v>
      </c>
      <c r="AB119" s="900"/>
      <c r="AC119" s="900"/>
      <c r="AD119" s="900"/>
      <c r="AE119" s="901"/>
      <c r="AF119" s="902" t="s">
        <v>395</v>
      </c>
      <c r="AG119" s="900"/>
      <c r="AH119" s="900"/>
      <c r="AI119" s="900"/>
      <c r="AJ119" s="901"/>
      <c r="AK119" s="902" t="s">
        <v>464</v>
      </c>
      <c r="AL119" s="900"/>
      <c r="AM119" s="900"/>
      <c r="AN119" s="900"/>
      <c r="AO119" s="901"/>
      <c r="AP119" s="903" t="s">
        <v>391</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471</v>
      </c>
      <c r="BP119" s="1005"/>
      <c r="BQ119" s="999">
        <v>41924934</v>
      </c>
      <c r="BR119" s="1000"/>
      <c r="BS119" s="1000"/>
      <c r="BT119" s="1000"/>
      <c r="BU119" s="1000"/>
      <c r="BV119" s="1000">
        <v>39592439</v>
      </c>
      <c r="BW119" s="1000"/>
      <c r="BX119" s="1000"/>
      <c r="BY119" s="1000"/>
      <c r="BZ119" s="1000"/>
      <c r="CA119" s="1000">
        <v>35933459</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2515871</v>
      </c>
      <c r="DH119" s="986"/>
      <c r="DI119" s="986"/>
      <c r="DJ119" s="986"/>
      <c r="DK119" s="987"/>
      <c r="DL119" s="985">
        <v>2094149</v>
      </c>
      <c r="DM119" s="986"/>
      <c r="DN119" s="986"/>
      <c r="DO119" s="986"/>
      <c r="DP119" s="987"/>
      <c r="DQ119" s="985">
        <v>1672419</v>
      </c>
      <c r="DR119" s="986"/>
      <c r="DS119" s="986"/>
      <c r="DT119" s="986"/>
      <c r="DU119" s="987"/>
      <c r="DV119" s="988">
        <v>9</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473</v>
      </c>
      <c r="AG120" s="959"/>
      <c r="AH120" s="959"/>
      <c r="AI120" s="959"/>
      <c r="AJ120" s="960"/>
      <c r="AK120" s="961" t="s">
        <v>468</v>
      </c>
      <c r="AL120" s="959"/>
      <c r="AM120" s="959"/>
      <c r="AN120" s="959"/>
      <c r="AO120" s="960"/>
      <c r="AP120" s="962" t="s">
        <v>464</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2994457</v>
      </c>
      <c r="BR120" s="931"/>
      <c r="BS120" s="931"/>
      <c r="BT120" s="931"/>
      <c r="BU120" s="931"/>
      <c r="BV120" s="931">
        <v>3514579</v>
      </c>
      <c r="BW120" s="931"/>
      <c r="BX120" s="931"/>
      <c r="BY120" s="931"/>
      <c r="BZ120" s="931"/>
      <c r="CA120" s="931">
        <v>3839149</v>
      </c>
      <c r="CB120" s="931"/>
      <c r="CC120" s="931"/>
      <c r="CD120" s="931"/>
      <c r="CE120" s="931"/>
      <c r="CF120" s="944">
        <v>20.7</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9669224</v>
      </c>
      <c r="DH120" s="931"/>
      <c r="DI120" s="931"/>
      <c r="DJ120" s="931"/>
      <c r="DK120" s="931"/>
      <c r="DL120" s="931">
        <v>8324897</v>
      </c>
      <c r="DM120" s="931"/>
      <c r="DN120" s="931"/>
      <c r="DO120" s="931"/>
      <c r="DP120" s="931"/>
      <c r="DQ120" s="931">
        <v>7527706</v>
      </c>
      <c r="DR120" s="931"/>
      <c r="DS120" s="931"/>
      <c r="DT120" s="931"/>
      <c r="DU120" s="931"/>
      <c r="DV120" s="932">
        <v>40.700000000000003</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479</v>
      </c>
      <c r="AB121" s="959"/>
      <c r="AC121" s="959"/>
      <c r="AD121" s="959"/>
      <c r="AE121" s="960"/>
      <c r="AF121" s="961" t="s">
        <v>468</v>
      </c>
      <c r="AG121" s="959"/>
      <c r="AH121" s="959"/>
      <c r="AI121" s="959"/>
      <c r="AJ121" s="960"/>
      <c r="AK121" s="961" t="s">
        <v>395</v>
      </c>
      <c r="AL121" s="959"/>
      <c r="AM121" s="959"/>
      <c r="AN121" s="959"/>
      <c r="AO121" s="960"/>
      <c r="AP121" s="962" t="s">
        <v>468</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6817835</v>
      </c>
      <c r="BR121" s="926"/>
      <c r="BS121" s="926"/>
      <c r="BT121" s="926"/>
      <c r="BU121" s="926"/>
      <c r="BV121" s="926">
        <v>6755778</v>
      </c>
      <c r="BW121" s="926"/>
      <c r="BX121" s="926"/>
      <c r="BY121" s="926"/>
      <c r="BZ121" s="926"/>
      <c r="CA121" s="926">
        <v>6086165</v>
      </c>
      <c r="CB121" s="926"/>
      <c r="CC121" s="926"/>
      <c r="CD121" s="926"/>
      <c r="CE121" s="926"/>
      <c r="CF121" s="920">
        <v>32.9</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t="s">
        <v>395</v>
      </c>
      <c r="DH121" s="926"/>
      <c r="DI121" s="926"/>
      <c r="DJ121" s="926"/>
      <c r="DK121" s="926"/>
      <c r="DL121" s="926" t="s">
        <v>473</v>
      </c>
      <c r="DM121" s="926"/>
      <c r="DN121" s="926"/>
      <c r="DO121" s="926"/>
      <c r="DP121" s="926"/>
      <c r="DQ121" s="926" t="s">
        <v>482</v>
      </c>
      <c r="DR121" s="926"/>
      <c r="DS121" s="926"/>
      <c r="DT121" s="926"/>
      <c r="DU121" s="926"/>
      <c r="DV121" s="927" t="s">
        <v>395</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391</v>
      </c>
      <c r="AB122" s="959"/>
      <c r="AC122" s="959"/>
      <c r="AD122" s="959"/>
      <c r="AE122" s="960"/>
      <c r="AF122" s="961" t="s">
        <v>129</v>
      </c>
      <c r="AG122" s="959"/>
      <c r="AH122" s="959"/>
      <c r="AI122" s="959"/>
      <c r="AJ122" s="960"/>
      <c r="AK122" s="961" t="s">
        <v>391</v>
      </c>
      <c r="AL122" s="959"/>
      <c r="AM122" s="959"/>
      <c r="AN122" s="959"/>
      <c r="AO122" s="960"/>
      <c r="AP122" s="962" t="s">
        <v>442</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21620458</v>
      </c>
      <c r="BR122" s="1000"/>
      <c r="BS122" s="1000"/>
      <c r="BT122" s="1000"/>
      <c r="BU122" s="1000"/>
      <c r="BV122" s="1000">
        <v>21331563</v>
      </c>
      <c r="BW122" s="1000"/>
      <c r="BX122" s="1000"/>
      <c r="BY122" s="1000"/>
      <c r="BZ122" s="1000"/>
      <c r="CA122" s="1000">
        <v>20216939</v>
      </c>
      <c r="CB122" s="1000"/>
      <c r="CC122" s="1000"/>
      <c r="CD122" s="1000"/>
      <c r="CE122" s="1000"/>
      <c r="CF122" s="1017">
        <v>109.2</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395</v>
      </c>
      <c r="DH122" s="926"/>
      <c r="DI122" s="926"/>
      <c r="DJ122" s="926"/>
      <c r="DK122" s="926"/>
      <c r="DL122" s="926" t="s">
        <v>485</v>
      </c>
      <c r="DM122" s="926"/>
      <c r="DN122" s="926"/>
      <c r="DO122" s="926"/>
      <c r="DP122" s="926"/>
      <c r="DQ122" s="926" t="s">
        <v>442</v>
      </c>
      <c r="DR122" s="926"/>
      <c r="DS122" s="926"/>
      <c r="DT122" s="926"/>
      <c r="DU122" s="926"/>
      <c r="DV122" s="927" t="s">
        <v>479</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479</v>
      </c>
      <c r="AB123" s="959"/>
      <c r="AC123" s="959"/>
      <c r="AD123" s="959"/>
      <c r="AE123" s="960"/>
      <c r="AF123" s="961" t="s">
        <v>473</v>
      </c>
      <c r="AG123" s="959"/>
      <c r="AH123" s="959"/>
      <c r="AI123" s="959"/>
      <c r="AJ123" s="960"/>
      <c r="AK123" s="961" t="s">
        <v>463</v>
      </c>
      <c r="AL123" s="959"/>
      <c r="AM123" s="959"/>
      <c r="AN123" s="959"/>
      <c r="AO123" s="960"/>
      <c r="AP123" s="962" t="s">
        <v>463</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486</v>
      </c>
      <c r="BP123" s="1005"/>
      <c r="BQ123" s="1063">
        <v>31432750</v>
      </c>
      <c r="BR123" s="1064"/>
      <c r="BS123" s="1064"/>
      <c r="BT123" s="1064"/>
      <c r="BU123" s="1064"/>
      <c r="BV123" s="1064">
        <v>31601920</v>
      </c>
      <c r="BW123" s="1064"/>
      <c r="BX123" s="1064"/>
      <c r="BY123" s="1064"/>
      <c r="BZ123" s="1064"/>
      <c r="CA123" s="1064">
        <v>30142253</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395</v>
      </c>
      <c r="DH123" s="959"/>
      <c r="DI123" s="959"/>
      <c r="DJ123" s="959"/>
      <c r="DK123" s="960"/>
      <c r="DL123" s="961" t="s">
        <v>395</v>
      </c>
      <c r="DM123" s="959"/>
      <c r="DN123" s="959"/>
      <c r="DO123" s="959"/>
      <c r="DP123" s="960"/>
      <c r="DQ123" s="961" t="s">
        <v>470</v>
      </c>
      <c r="DR123" s="959"/>
      <c r="DS123" s="959"/>
      <c r="DT123" s="959"/>
      <c r="DU123" s="960"/>
      <c r="DV123" s="962" t="s">
        <v>467</v>
      </c>
      <c r="DW123" s="963"/>
      <c r="DX123" s="963"/>
      <c r="DY123" s="963"/>
      <c r="DZ123" s="964"/>
    </row>
    <row r="124" spans="1:130" s="230" customFormat="1" ht="26.25" customHeight="1" thickBot="1" x14ac:dyDescent="0.25">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470</v>
      </c>
      <c r="AB124" s="959"/>
      <c r="AC124" s="959"/>
      <c r="AD124" s="959"/>
      <c r="AE124" s="960"/>
      <c r="AF124" s="961" t="s">
        <v>463</v>
      </c>
      <c r="AG124" s="959"/>
      <c r="AH124" s="959"/>
      <c r="AI124" s="959"/>
      <c r="AJ124" s="960"/>
      <c r="AK124" s="961" t="s">
        <v>464</v>
      </c>
      <c r="AL124" s="959"/>
      <c r="AM124" s="959"/>
      <c r="AN124" s="959"/>
      <c r="AO124" s="960"/>
      <c r="AP124" s="962" t="s">
        <v>395</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59.3</v>
      </c>
      <c r="BR124" s="1027"/>
      <c r="BS124" s="1027"/>
      <c r="BT124" s="1027"/>
      <c r="BU124" s="1027"/>
      <c r="BV124" s="1027">
        <v>42.4</v>
      </c>
      <c r="BW124" s="1027"/>
      <c r="BX124" s="1027"/>
      <c r="BY124" s="1027"/>
      <c r="BZ124" s="1027"/>
      <c r="CA124" s="1027">
        <v>31.2</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482</v>
      </c>
      <c r="DH124" s="986"/>
      <c r="DI124" s="986"/>
      <c r="DJ124" s="986"/>
      <c r="DK124" s="987"/>
      <c r="DL124" s="985" t="s">
        <v>470</v>
      </c>
      <c r="DM124" s="986"/>
      <c r="DN124" s="986"/>
      <c r="DO124" s="986"/>
      <c r="DP124" s="987"/>
      <c r="DQ124" s="985" t="s">
        <v>467</v>
      </c>
      <c r="DR124" s="986"/>
      <c r="DS124" s="986"/>
      <c r="DT124" s="986"/>
      <c r="DU124" s="987"/>
      <c r="DV124" s="988" t="s">
        <v>463</v>
      </c>
      <c r="DW124" s="989"/>
      <c r="DX124" s="989"/>
      <c r="DY124" s="989"/>
      <c r="DZ124" s="990"/>
    </row>
    <row r="125" spans="1:130" s="230" customFormat="1" ht="26.25" customHeight="1" x14ac:dyDescent="0.2">
      <c r="A125" s="1057"/>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490</v>
      </c>
      <c r="AB125" s="959"/>
      <c r="AC125" s="959"/>
      <c r="AD125" s="959"/>
      <c r="AE125" s="960"/>
      <c r="AF125" s="961" t="s">
        <v>490</v>
      </c>
      <c r="AG125" s="959"/>
      <c r="AH125" s="959"/>
      <c r="AI125" s="959"/>
      <c r="AJ125" s="960"/>
      <c r="AK125" s="961" t="s">
        <v>470</v>
      </c>
      <c r="AL125" s="959"/>
      <c r="AM125" s="959"/>
      <c r="AN125" s="959"/>
      <c r="AO125" s="960"/>
      <c r="AP125" s="962" t="s">
        <v>482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468</v>
      </c>
      <c r="DM125" s="931"/>
      <c r="DN125" s="931"/>
      <c r="DO125" s="931"/>
      <c r="DP125" s="931"/>
      <c r="DQ125" s="931" t="s">
        <v>391</v>
      </c>
      <c r="DR125" s="931"/>
      <c r="DS125" s="931"/>
      <c r="DT125" s="931"/>
      <c r="DU125" s="931"/>
      <c r="DV125" s="932" t="s">
        <v>482</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453486</v>
      </c>
      <c r="AB126" s="959"/>
      <c r="AC126" s="959"/>
      <c r="AD126" s="959"/>
      <c r="AE126" s="960"/>
      <c r="AF126" s="961">
        <v>449239</v>
      </c>
      <c r="AG126" s="959"/>
      <c r="AH126" s="959"/>
      <c r="AI126" s="959"/>
      <c r="AJ126" s="960"/>
      <c r="AK126" s="961">
        <v>443877</v>
      </c>
      <c r="AL126" s="959"/>
      <c r="AM126" s="959"/>
      <c r="AN126" s="959"/>
      <c r="AO126" s="960"/>
      <c r="AP126" s="962">
        <v>2.4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467</v>
      </c>
      <c r="DH126" s="926"/>
      <c r="DI126" s="926"/>
      <c r="DJ126" s="926"/>
      <c r="DK126" s="926"/>
      <c r="DL126" s="926" t="s">
        <v>494</v>
      </c>
      <c r="DM126" s="926"/>
      <c r="DN126" s="926"/>
      <c r="DO126" s="926"/>
      <c r="DP126" s="926"/>
      <c r="DQ126" s="926" t="s">
        <v>463</v>
      </c>
      <c r="DR126" s="926"/>
      <c r="DS126" s="926"/>
      <c r="DT126" s="926"/>
      <c r="DU126" s="926"/>
      <c r="DV126" s="927" t="s">
        <v>494</v>
      </c>
      <c r="DW126" s="927"/>
      <c r="DX126" s="927"/>
      <c r="DY126" s="927"/>
      <c r="DZ126" s="928"/>
    </row>
    <row r="127" spans="1:130" s="230" customFormat="1" ht="26.25" customHeight="1" x14ac:dyDescent="0.2">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395</v>
      </c>
      <c r="AB127" s="959"/>
      <c r="AC127" s="959"/>
      <c r="AD127" s="959"/>
      <c r="AE127" s="960"/>
      <c r="AF127" s="961" t="s">
        <v>482</v>
      </c>
      <c r="AG127" s="959"/>
      <c r="AH127" s="959"/>
      <c r="AI127" s="959"/>
      <c r="AJ127" s="960"/>
      <c r="AK127" s="961" t="s">
        <v>467</v>
      </c>
      <c r="AL127" s="959"/>
      <c r="AM127" s="959"/>
      <c r="AN127" s="959"/>
      <c r="AO127" s="960"/>
      <c r="AP127" s="962" t="s">
        <v>395</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482</v>
      </c>
      <c r="DH127" s="926"/>
      <c r="DI127" s="926"/>
      <c r="DJ127" s="926"/>
      <c r="DK127" s="926"/>
      <c r="DL127" s="926" t="s">
        <v>391</v>
      </c>
      <c r="DM127" s="926"/>
      <c r="DN127" s="926"/>
      <c r="DO127" s="926"/>
      <c r="DP127" s="926"/>
      <c r="DQ127" s="926" t="s">
        <v>395</v>
      </c>
      <c r="DR127" s="926"/>
      <c r="DS127" s="926"/>
      <c r="DT127" s="926"/>
      <c r="DU127" s="926"/>
      <c r="DV127" s="927" t="s">
        <v>391</v>
      </c>
      <c r="DW127" s="927"/>
      <c r="DX127" s="927"/>
      <c r="DY127" s="927"/>
      <c r="DZ127" s="928"/>
    </row>
    <row r="128" spans="1:130" s="230" customFormat="1" ht="26.25" customHeight="1" thickBot="1" x14ac:dyDescent="0.25">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586752</v>
      </c>
      <c r="AB128" s="1046"/>
      <c r="AC128" s="1046"/>
      <c r="AD128" s="1046"/>
      <c r="AE128" s="1047"/>
      <c r="AF128" s="1048">
        <v>569984</v>
      </c>
      <c r="AG128" s="1046"/>
      <c r="AH128" s="1046"/>
      <c r="AI128" s="1046"/>
      <c r="AJ128" s="1047"/>
      <c r="AK128" s="1048">
        <v>586986</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463</v>
      </c>
      <c r="BG128" s="1053"/>
      <c r="BH128" s="1053"/>
      <c r="BI128" s="1053"/>
      <c r="BJ128" s="1053"/>
      <c r="BK128" s="1053"/>
      <c r="BL128" s="1054"/>
      <c r="BM128" s="1052">
        <v>12.45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v>157475</v>
      </c>
      <c r="DH128" s="1038"/>
      <c r="DI128" s="1038"/>
      <c r="DJ128" s="1038"/>
      <c r="DK128" s="1038"/>
      <c r="DL128" s="1038">
        <v>128288</v>
      </c>
      <c r="DM128" s="1038"/>
      <c r="DN128" s="1038"/>
      <c r="DO128" s="1038"/>
      <c r="DP128" s="1038"/>
      <c r="DQ128" s="1038">
        <v>99100</v>
      </c>
      <c r="DR128" s="1038"/>
      <c r="DS128" s="1038"/>
      <c r="DT128" s="1038"/>
      <c r="DU128" s="1038"/>
      <c r="DV128" s="1039">
        <v>0.5</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19761297</v>
      </c>
      <c r="AB129" s="959"/>
      <c r="AC129" s="959"/>
      <c r="AD129" s="959"/>
      <c r="AE129" s="960"/>
      <c r="AF129" s="961">
        <v>20871660</v>
      </c>
      <c r="AG129" s="959"/>
      <c r="AH129" s="959"/>
      <c r="AI129" s="959"/>
      <c r="AJ129" s="960"/>
      <c r="AK129" s="961">
        <v>20492931</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470</v>
      </c>
      <c r="BG129" s="1067"/>
      <c r="BH129" s="1067"/>
      <c r="BI129" s="1067"/>
      <c r="BJ129" s="1067"/>
      <c r="BK129" s="1067"/>
      <c r="BL129" s="1068"/>
      <c r="BM129" s="1066">
        <v>17.45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2073291</v>
      </c>
      <c r="AB130" s="959"/>
      <c r="AC130" s="959"/>
      <c r="AD130" s="959"/>
      <c r="AE130" s="960"/>
      <c r="AF130" s="961">
        <v>2031790</v>
      </c>
      <c r="AG130" s="959"/>
      <c r="AH130" s="959"/>
      <c r="AI130" s="959"/>
      <c r="AJ130" s="960"/>
      <c r="AK130" s="961">
        <v>1986091</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7.7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17688006</v>
      </c>
      <c r="AB131" s="986"/>
      <c r="AC131" s="986"/>
      <c r="AD131" s="986"/>
      <c r="AE131" s="987"/>
      <c r="AF131" s="985">
        <v>18839870</v>
      </c>
      <c r="AG131" s="986"/>
      <c r="AH131" s="986"/>
      <c r="AI131" s="986"/>
      <c r="AJ131" s="987"/>
      <c r="AK131" s="985">
        <v>18506840</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31.2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7.3324941209999999</v>
      </c>
      <c r="AB132" s="1097"/>
      <c r="AC132" s="1097"/>
      <c r="AD132" s="1097"/>
      <c r="AE132" s="1098"/>
      <c r="AF132" s="1099">
        <v>7.4725250230000002</v>
      </c>
      <c r="AG132" s="1097"/>
      <c r="AH132" s="1097"/>
      <c r="AI132" s="1097"/>
      <c r="AJ132" s="1098"/>
      <c r="AK132" s="1099">
        <v>8.4965396579999997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7.3</v>
      </c>
      <c r="AB133" s="1080"/>
      <c r="AC133" s="1080"/>
      <c r="AD133" s="1080"/>
      <c r="AE133" s="1081"/>
      <c r="AF133" s="1079">
        <v>7.5</v>
      </c>
      <c r="AG133" s="1080"/>
      <c r="AH133" s="1080"/>
      <c r="AI133" s="1080"/>
      <c r="AJ133" s="1081"/>
      <c r="AK133" s="1079">
        <v>7.7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QofoUMaNHS3pKt5Y2p1/2aoNk6sbd2ErVNnlz8ivNqiG56cMQHqzRKY+E1xDwMndHxcihWgWRJTu9nNEjEsyQ==" saltValue="DUc8VHVm0/9I3e9sS/V+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43PulUPaH8/MyZmx3nhbY6Rl0iw/k6ymO6N9r81BHec5fsZiw0T5N+yD9C5pnYJEHOw1+4ZHJk7siarMoYOsw==" saltValue="XiM4/EQ9Hbw0b4aglhBn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nPbUILv8YPpEf9qSsrqkCHAoJAHitg0ay9b+RfxSOZDQtnU10X7hnrSUUlgWp4ExHY1c4UuB75OFd9ZZzH3RA==" saltValue="rmobKqNDIfMyphAi2H4d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6661071</v>
      </c>
      <c r="AP9" s="281">
        <v>66671</v>
      </c>
      <c r="AQ9" s="282">
        <v>62374</v>
      </c>
      <c r="AR9" s="283">
        <v>6.9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87279</v>
      </c>
      <c r="AP10" s="284">
        <v>874</v>
      </c>
      <c r="AQ10" s="285">
        <v>4230</v>
      </c>
      <c r="AR10" s="286">
        <v>-79.3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34404</v>
      </c>
      <c r="AP11" s="284">
        <v>344</v>
      </c>
      <c r="AQ11" s="285">
        <v>601</v>
      </c>
      <c r="AR11" s="286">
        <v>-42.8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13</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269844</v>
      </c>
      <c r="AP13" s="284">
        <v>2701</v>
      </c>
      <c r="AQ13" s="285">
        <v>2559</v>
      </c>
      <c r="AR13" s="286">
        <v>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49722</v>
      </c>
      <c r="AP14" s="284">
        <v>498</v>
      </c>
      <c r="AQ14" s="285">
        <v>1133</v>
      </c>
      <c r="AR14" s="286">
        <v>-56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-465686</v>
      </c>
      <c r="AP15" s="284">
        <v>-4661</v>
      </c>
      <c r="AQ15" s="285">
        <v>-4006</v>
      </c>
      <c r="AR15" s="286">
        <v>16.399999999999999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6636634</v>
      </c>
      <c r="AP16" s="284">
        <v>66426</v>
      </c>
      <c r="AQ16" s="285">
        <v>66904</v>
      </c>
      <c r="AR16" s="286">
        <v>-0.7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6.22</v>
      </c>
      <c r="AP21" s="298">
        <v>6.16</v>
      </c>
      <c r="AQ21" s="299">
        <v>0.06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100.9</v>
      </c>
      <c r="AP22" s="303">
        <v>98.9</v>
      </c>
      <c r="AQ22" s="304">
        <v>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2891564</v>
      </c>
      <c r="AP32" s="312">
        <v>28942</v>
      </c>
      <c r="AQ32" s="313">
        <v>33699</v>
      </c>
      <c r="AR32" s="314">
        <v>-14.1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23</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541708</v>
      </c>
      <c r="AP35" s="312">
        <v>5422</v>
      </c>
      <c r="AQ35" s="313">
        <v>5771</v>
      </c>
      <c r="AR35" s="314">
        <v>-6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268369</v>
      </c>
      <c r="AP36" s="312">
        <v>2686</v>
      </c>
      <c r="AQ36" s="313">
        <v>1158</v>
      </c>
      <c r="AR36" s="314">
        <v>132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443877</v>
      </c>
      <c r="AP37" s="312">
        <v>4443</v>
      </c>
      <c r="AQ37" s="313">
        <v>631</v>
      </c>
      <c r="AR37" s="314">
        <v>604.1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0</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-586986</v>
      </c>
      <c r="AP39" s="312">
        <v>-5875</v>
      </c>
      <c r="AQ39" s="313">
        <v>-6112</v>
      </c>
      <c r="AR39" s="314">
        <v>-3.9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-1986091</v>
      </c>
      <c r="AP40" s="312">
        <v>-19879</v>
      </c>
      <c r="AQ40" s="313">
        <v>-25565</v>
      </c>
      <c r="AR40" s="314">
        <v>-22.2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1572441</v>
      </c>
      <c r="AP41" s="312">
        <v>15739</v>
      </c>
      <c r="AQ41" s="313">
        <v>9604</v>
      </c>
      <c r="AR41" s="314">
        <v>63.9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2267170</v>
      </c>
      <c r="AN51" s="334">
        <v>22497</v>
      </c>
      <c r="AO51" s="335">
        <v>-20.6</v>
      </c>
      <c r="AP51" s="336">
        <v>43226</v>
      </c>
      <c r="AQ51" s="337">
        <v>1.3</v>
      </c>
      <c r="AR51" s="338">
        <v>-21.9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964072</v>
      </c>
      <c r="AN52" s="342">
        <v>9566</v>
      </c>
      <c r="AO52" s="343">
        <v>-31.9</v>
      </c>
      <c r="AP52" s="344">
        <v>22622</v>
      </c>
      <c r="AQ52" s="345">
        <v>-0.2</v>
      </c>
      <c r="AR52" s="346">
        <v>-31.7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4096436</v>
      </c>
      <c r="AN53" s="334">
        <v>40790</v>
      </c>
      <c r="AO53" s="335">
        <v>81.3</v>
      </c>
      <c r="AP53" s="336">
        <v>42836</v>
      </c>
      <c r="AQ53" s="337">
        <v>-0.9</v>
      </c>
      <c r="AR53" s="338">
        <v>82.2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2217811</v>
      </c>
      <c r="AN54" s="342">
        <v>22084</v>
      </c>
      <c r="AO54" s="343">
        <v>130.9</v>
      </c>
      <c r="AP54" s="344">
        <v>22936</v>
      </c>
      <c r="AQ54" s="345">
        <v>1.4</v>
      </c>
      <c r="AR54" s="346">
        <v>129.5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2697135</v>
      </c>
      <c r="AN55" s="334">
        <v>26914</v>
      </c>
      <c r="AO55" s="335">
        <v>-34</v>
      </c>
      <c r="AP55" s="336">
        <v>44161</v>
      </c>
      <c r="AQ55" s="337">
        <v>3.1</v>
      </c>
      <c r="AR55" s="338">
        <v>-37.1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1418854</v>
      </c>
      <c r="AN56" s="342">
        <v>14158</v>
      </c>
      <c r="AO56" s="343">
        <v>-35.9</v>
      </c>
      <c r="AP56" s="344">
        <v>23644</v>
      </c>
      <c r="AQ56" s="345">
        <v>3.1</v>
      </c>
      <c r="AR56" s="346">
        <v>-39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1969688</v>
      </c>
      <c r="AN57" s="334">
        <v>19737</v>
      </c>
      <c r="AO57" s="335">
        <v>-26.7</v>
      </c>
      <c r="AP57" s="336">
        <v>43955</v>
      </c>
      <c r="AQ57" s="337">
        <v>-0.5</v>
      </c>
      <c r="AR57" s="338">
        <v>-26.2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920169</v>
      </c>
      <c r="AN58" s="342">
        <v>9221</v>
      </c>
      <c r="AO58" s="343">
        <v>-34.9</v>
      </c>
      <c r="AP58" s="344">
        <v>21318</v>
      </c>
      <c r="AQ58" s="345">
        <v>-9.8000000000000007</v>
      </c>
      <c r="AR58" s="346">
        <v>-25.1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1942771</v>
      </c>
      <c r="AN59" s="334">
        <v>19445</v>
      </c>
      <c r="AO59" s="335">
        <v>-1.5</v>
      </c>
      <c r="AP59" s="336">
        <v>41921</v>
      </c>
      <c r="AQ59" s="337">
        <v>-4.5999999999999996</v>
      </c>
      <c r="AR59" s="338">
        <v>3.1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923972</v>
      </c>
      <c r="AN60" s="342">
        <v>9248</v>
      </c>
      <c r="AO60" s="343">
        <v>0.3</v>
      </c>
      <c r="AP60" s="344">
        <v>21655</v>
      </c>
      <c r="AQ60" s="345">
        <v>1.6</v>
      </c>
      <c r="AR60" s="346">
        <v>-1.3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2594640</v>
      </c>
      <c r="AN61" s="349">
        <v>25877</v>
      </c>
      <c r="AO61" s="350">
        <v>-0.3</v>
      </c>
      <c r="AP61" s="351">
        <v>43220</v>
      </c>
      <c r="AQ61" s="352">
        <v>-0.3</v>
      </c>
      <c r="AR61" s="338">
        <v>0</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1288976</v>
      </c>
      <c r="AN62" s="342">
        <v>12855</v>
      </c>
      <c r="AO62" s="343">
        <v>5.7</v>
      </c>
      <c r="AP62" s="344">
        <v>22435</v>
      </c>
      <c r="AQ62" s="345">
        <v>-0.8</v>
      </c>
      <c r="AR62" s="346">
        <v>6.5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SnmH2a+ivmT/WjroX13oudS2VnE0W7iTzcBJicF0xoy60rX+sqxpJkMdmvEMcGp33bS1jtWTn6W7ovD4Vkex5Q==" saltValue="y0P0/8CVTly+qqsSwbW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0Px+BX+pcQ+CC08mgP34+6wyOpd3V+xSFi7ipE9SKid2pTvwc6kM1EHkr8zlBEhMoHmT6+Wcs/PPVzkSrc/jHA==" saltValue="fu+6DTh3A4C/MUyszsY+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S2M2B0xA0xVDHSXXKHscX9EXONmEE0VaKE7JadHlBjxRyaN9UrSWz/9PJUu+KZMEUlAzf/gpSINuskTdB0Omeg==" saltValue="/nnOpCqaWS/ojGo7Dimf7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8.6300000000000008</v>
      </c>
      <c r="G47" s="12">
        <v>7.88</v>
      </c>
      <c r="H47" s="12">
        <v>5.78</v>
      </c>
      <c r="I47" s="12">
        <v>8.27</v>
      </c>
      <c r="J47" s="13">
        <v>11.36</v>
      </c>
    </row>
    <row r="48" spans="2:10" ht="57.75" customHeight="1" x14ac:dyDescent="0.2">
      <c r="B48" s="14"/>
      <c r="C48" s="1141" t="s">
        <v>4</v>
      </c>
      <c r="D48" s="1141"/>
      <c r="E48" s="1142"/>
      <c r="F48" s="15">
        <v>4.9000000000000004</v>
      </c>
      <c r="G48" s="16">
        <v>3.51</v>
      </c>
      <c r="H48" s="16">
        <v>6</v>
      </c>
      <c r="I48" s="16">
        <v>11.69</v>
      </c>
      <c r="J48" s="17">
        <v>9.4499999999999993</v>
      </c>
    </row>
    <row r="49" spans="2:10" ht="57.75" customHeight="1" thickBot="1" x14ac:dyDescent="0.25">
      <c r="B49" s="18"/>
      <c r="C49" s="1143" t="s">
        <v>5</v>
      </c>
      <c r="D49" s="1143"/>
      <c r="E49" s="1144"/>
      <c r="F49" s="19">
        <v>0.9</v>
      </c>
      <c r="G49" s="20" t="s">
        <v>573</v>
      </c>
      <c r="H49" s="20">
        <v>0.55000000000000004</v>
      </c>
      <c r="I49" s="20">
        <v>8.8000000000000007</v>
      </c>
      <c r="J49" s="21">
        <v>0.48</v>
      </c>
    </row>
    <row r="50" spans="2:10" ht="13.2" x14ac:dyDescent="0.2"/>
  </sheetData>
  <sheetProtection algorithmName="SHA-512" hashValue="UgK7bpqwqx+WiFNDXLNEx3K6ilAp9f4W6ohDdjbML1gKg8/sqrn3x2HPxaegj+Vr0CAVCmTwcnBUN6BSr65lSg==" saltValue="SAnBQmy4aL5Il3ZqR4wV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2024-03-14T02:06:28Z</dcterms:created>
  <dcterms:modified xsi:type="dcterms:W3CDTF">2024-03-26T06:04:08Z</dcterms:modified>
  <cp:category/>
</cp:coreProperties>
</file>