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S:\160土木部\下水道経営課\C 公営企業係\ソ 経営比較分析表\R07年度\"/>
    </mc:Choice>
  </mc:AlternateContent>
  <xr:revisionPtr revIDLastSave="0" documentId="13_ncr:1_{B8F9B98C-DF0B-405B-B648-754D689D55A2}" xr6:coauthVersionLast="36" xr6:coauthVersionMax="36" xr10:uidLastSave="{00000000-0000-0000-0000-000000000000}"/>
  <workbookProtection workbookAlgorithmName="SHA-512" workbookHashValue="xjSAz4GU9wFp47Q3xJ44vouE5/4RBida/G6mud8N0aCGXRBdJbPH0IudoLDQzMgbwkNJjbbNY+Lbp6X2ISiYQg==" workbookSaltValue="P7SSZCJzYej/2yRXDdCfg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<sst xmlns="http://schemas.openxmlformats.org/spreadsheetml/2006/main" count="231" uniqueCount="115">
  <si>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</si>
  <si>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</si>
  <si>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</si>
  <si>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</si>
  <si>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</si>
  <si>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</si>
  <si>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</si>
  <si>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</si>
  <si>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</si>
  <si>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</si>
  <si>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</si>
  <si>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</si>
  <si>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</si>
  <si>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</si>
  <si>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</si>
  <si>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</si>
  <si>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</si>
  <si>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</si>
  <si>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</si>
  <si>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</si>
  <si>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</si>
  <si>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</si>
  <si>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</si>
  <si>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</si>
  <si>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</si>
  <si>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</si>
  <si>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</si>
  <si>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</si>
  <si>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</si>
  <si>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</si>
  <si>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</si>
  <si>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</si>
  <si>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</si>
  <si>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</si>
  <si>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</si>
  <si>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</si>
  <si>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</si>
  <si>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</si>
  <si>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</si>
  <si>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</si>
  <si>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</si>
  <si>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</si>
  <si>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</si>
  <si>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</si>
  <si>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</si>
  <si>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</si>
  <si>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</si>
  <si>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</si>
  <si>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</si>
  <si>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</si>
  <si>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</si>
  <si>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</si>
  <si>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</si>
  <si>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</si>
  <si>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</si>
  <si>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</si>
  <si>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</si>
  <si>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</si>
  <si>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</si>
  <si>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</si>
  <si>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</si>
  <si>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</si>
  <si>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</si>
  <si>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</si>
  <si>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</si>
  <si>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</si>
  <si>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</si>
  <si>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</si>
  <si>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</si>
  <si>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</si>
  <si>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</si>
  <si>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</si>
  <si>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</si>
  <si>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</si>
  <si>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</si>
  <si>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</si>
  <si>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</si>
  <si>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</si>
  <si>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</si>
  <si>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</si>
  <si>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</si>
  <si>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</si>
  <si>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</si>
  <si>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</si>
  <si>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</si>
  <si>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</si>
  <si>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</si>
  <si>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</si>
  <si>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</si>
  <si>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</si>
  <si>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</si>
  <si>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</si>
  <si>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</si>
  <si>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</si>
  <si>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</si>
  <si>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</si>
  <si>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伊勢原市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</si>
  <si>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</si>
  <si>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</si>
  <si>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</si>
  <si>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</si>
  <si>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</si>
  <si>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</si>
  <si>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</si>
  <si>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</si>
  <si>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</si>
  <si>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</si>
  <si>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</si>
  <si>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</si>
  <si>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</si>
  <si>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</si>
  <si>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</si>
  <si>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６年度は、下水道使用料の改正等による増収施策を反映し、収支均衡が図れる計画に見直しました。しかし、人口減少による下水道使用料の減収や施設の老朽化対策による支出増加など、下水道事業を取り巻く環境は厳しいため、今後も経費削減策を講じつつ、下水道使用料についても継続的に見直しを検討する必要があります。さらに、健全な下水道経営の実現に向けて、適宜経営戦略を見直し、安定した下水道サービスが提供できるよう、持続可能な財政運営を行い、一般会計からの繰入金及び資本費平準化債をはじめとした企業債残高の縮減に努めます。</t>
    <rPh sb="1" eb="3">
      <t>レイワ</t>
    </rPh>
    <rPh sb="4" eb="6">
      <t>ネンド</t>
    </rPh>
    <rPh sb="8" eb="11">
      <t>ゲスイドウ</t>
    </rPh>
    <rPh sb="11" eb="14">
      <t>シヨウリョウ</t>
    </rPh>
    <rPh sb="15" eb="17">
      <t>カイセイ</t>
    </rPh>
    <rPh sb="17" eb="18">
      <t>トウ</t>
    </rPh>
    <rPh sb="21" eb="23">
      <t>ゾウシュウ</t>
    </rPh>
    <rPh sb="23" eb="25">
      <t>セサク</t>
    </rPh>
    <rPh sb="26" eb="28">
      <t>ハンエイ</t>
    </rPh>
    <rPh sb="30" eb="32">
      <t>シュウシ</t>
    </rPh>
    <rPh sb="32" eb="34">
      <t>キンコウ</t>
    </rPh>
    <rPh sb="35" eb="36">
      <t>ハカ</t>
    </rPh>
    <rPh sb="38" eb="40">
      <t>ケイカク</t>
    </rPh>
    <rPh sb="41" eb="42">
      <t>ミ</t>
    </rPh>
    <rPh sb="42" eb="43">
      <t>ナオ</t>
    </rPh>
    <rPh sb="52" eb="54">
      <t>ジンコウ</t>
    </rPh>
    <rPh sb="54" eb="56">
      <t>ゲンショウ</t>
    </rPh>
    <rPh sb="59" eb="62">
      <t>ゲスイドウ</t>
    </rPh>
    <rPh sb="62" eb="65">
      <t>シヨウリョウ</t>
    </rPh>
    <rPh sb="66" eb="68">
      <t>ゲンシュウ</t>
    </rPh>
    <rPh sb="69" eb="71">
      <t>シセツ</t>
    </rPh>
    <rPh sb="72" eb="75">
      <t>ロウキュウカ</t>
    </rPh>
    <rPh sb="75" eb="77">
      <t>タイサク</t>
    </rPh>
    <rPh sb="80" eb="82">
      <t>シシュツ</t>
    </rPh>
    <rPh sb="82" eb="84">
      <t>ゾウカ</t>
    </rPh>
    <rPh sb="87" eb="90">
      <t>ゲスイドウ</t>
    </rPh>
    <rPh sb="90" eb="92">
      <t>ジギョウ</t>
    </rPh>
    <rPh sb="93" eb="94">
      <t>ト</t>
    </rPh>
    <rPh sb="95" eb="96">
      <t>マ</t>
    </rPh>
    <rPh sb="97" eb="99">
      <t>カンキョウ</t>
    </rPh>
    <rPh sb="100" eb="101">
      <t>キビ</t>
    </rPh>
    <rPh sb="106" eb="108">
      <t>コンゴ</t>
    </rPh>
    <rPh sb="109" eb="111">
      <t>ケイヒ</t>
    </rPh>
    <rPh sb="111" eb="114">
      <t>サクゲンサク</t>
    </rPh>
    <rPh sb="115" eb="116">
      <t>コウ</t>
    </rPh>
    <rPh sb="120" eb="123">
      <t>ゲスイドウ</t>
    </rPh>
    <rPh sb="123" eb="126">
      <t>シヨウリョウ</t>
    </rPh>
    <rPh sb="131" eb="133">
      <t>ケイゾク</t>
    </rPh>
    <rPh sb="133" eb="134">
      <t>テキ</t>
    </rPh>
    <rPh sb="135" eb="137">
      <t>ミナオ</t>
    </rPh>
    <rPh sb="139" eb="141">
      <t>ケントウ</t>
    </rPh>
    <rPh sb="143" eb="145">
      <t>ヒツヨウ</t>
    </rPh>
    <rPh sb="155" eb="157">
      <t>ケンゼン</t>
    </rPh>
    <rPh sb="158" eb="161">
      <t>ゲスイドウ</t>
    </rPh>
    <rPh sb="171" eb="173">
      <t>テキギ</t>
    </rPh>
    <rPh sb="173" eb="175">
      <t>ケイエイ</t>
    </rPh>
    <rPh sb="175" eb="177">
      <t>センリャク</t>
    </rPh>
    <rPh sb="178" eb="180">
      <t>ミナオ</t>
    </rPh>
    <rPh sb="182" eb="184">
      <t>アンテイ</t>
    </rPh>
    <rPh sb="186" eb="189">
      <t>ゲスイドウ</t>
    </rPh>
    <rPh sb="194" eb="196">
      <t>テイキョウ</t>
    </rPh>
    <rPh sb="202" eb="204">
      <t>ジゾク</t>
    </rPh>
    <rPh sb="204" eb="206">
      <t>カノウ</t>
    </rPh>
    <rPh sb="207" eb="209">
      <t>ザイセイ</t>
    </rPh>
    <rPh sb="209" eb="211">
      <t>ウンエイ</t>
    </rPh>
    <rPh sb="212" eb="213">
      <t>オコナ</t>
    </rPh>
    <rPh sb="215" eb="217">
      <t>イッパン</t>
    </rPh>
    <rPh sb="217" eb="219">
      <t>カイケイ</t>
    </rPh>
    <rPh sb="222" eb="225">
      <t>クリイレキン</t>
    </rPh>
    <rPh sb="225" eb="226">
      <t>オヨ</t>
    </rPh>
    <rPh sb="227" eb="230">
      <t>シホンヒ</t>
    </rPh>
    <phoneticPr fontId="4"/>
  </si>
  <si>
    <t>　経常収支比率は、下水道使用料の改正により、下水道使用料は増収となったものの、電気料高騰等により一時的に増額した分の他会計補助金が減少したことで、前年度比1.35ポイント減少の103.84％となりました。また、経費回収率が前年度比で9.57ポイント増加の105.34％となった要因としては、分母である汚水処理費が増加したものの、それ以上に分子である下水道使用料が、使用料の改正に伴い大幅に増加したことが挙げられます。100％を超過したことから、下水道使用料で回収すべき経費を賄えている状況ではあるものの、依然として一般会計から基準外繰入金を継続的に受け入れているため、経営は厳しい状況にあります。
　今後の下水道使用料収入については、公共下水道の面整備及び下水道接続への積極的な普及促進による増収を図る一方で、人口減少や多量排水事業者の減収が見込まれており、大幅な増収は見込めない状況であるため、継続的に独立採算性の向上を図るためにも、引き続き増収施策や支出削減策を検討・実施していきます。
　なお、汚水処理原価については、当市は処理場を有していることから、類似団体平均や全国平均を上回っています。</t>
    <rPh sb="1" eb="3">
      <t>ケイジョウ</t>
    </rPh>
    <rPh sb="3" eb="5">
      <t>シュウシ</t>
    </rPh>
    <rPh sb="5" eb="7">
      <t>ヒリツ</t>
    </rPh>
    <rPh sb="9" eb="12">
      <t>ゲスイドウ</t>
    </rPh>
    <rPh sb="12" eb="15">
      <t>シヨウリョウ</t>
    </rPh>
    <rPh sb="16" eb="18">
      <t>カイセイ</t>
    </rPh>
    <rPh sb="22" eb="25">
      <t>ゲスイドウ</t>
    </rPh>
    <rPh sb="25" eb="28">
      <t>シヨウリョウ</t>
    </rPh>
    <rPh sb="29" eb="31">
      <t>ゾウシュウ</t>
    </rPh>
    <rPh sb="39" eb="42">
      <t>デンキリョウ</t>
    </rPh>
    <rPh sb="42" eb="44">
      <t>コウトウ</t>
    </rPh>
    <rPh sb="44" eb="45">
      <t>トウ</t>
    </rPh>
    <rPh sb="48" eb="51">
      <t>イチジテキ</t>
    </rPh>
    <rPh sb="56" eb="57">
      <t>ブン</t>
    </rPh>
    <rPh sb="58" eb="61">
      <t>タカイケイ</t>
    </rPh>
    <rPh sb="61" eb="64">
      <t>ホジョキン</t>
    </rPh>
    <rPh sb="65" eb="67">
      <t>ゲンショウ</t>
    </rPh>
    <rPh sb="105" eb="107">
      <t>ケイヒ</t>
    </rPh>
    <rPh sb="107" eb="110">
      <t>カイシュウリツ</t>
    </rPh>
    <rPh sb="124" eb="126">
      <t>ゾウカ</t>
    </rPh>
    <rPh sb="138" eb="140">
      <t>ヨウイン</t>
    </rPh>
    <rPh sb="145" eb="147">
      <t>ブンボ</t>
    </rPh>
    <rPh sb="150" eb="152">
      <t>オスイ</t>
    </rPh>
    <rPh sb="152" eb="155">
      <t>ショリヒ</t>
    </rPh>
    <rPh sb="156" eb="158">
      <t>ゾウカ</t>
    </rPh>
    <rPh sb="166" eb="168">
      <t>イジョウ</t>
    </rPh>
    <rPh sb="169" eb="171">
      <t>ブンシ</t>
    </rPh>
    <rPh sb="174" eb="177">
      <t>ゲスイドウ</t>
    </rPh>
    <rPh sb="177" eb="180">
      <t>シヨウリョウ</t>
    </rPh>
    <rPh sb="182" eb="185">
      <t>シヨウリョウ</t>
    </rPh>
    <rPh sb="186" eb="188">
      <t>カイセイ</t>
    </rPh>
    <rPh sb="189" eb="190">
      <t>トモナ</t>
    </rPh>
    <rPh sb="191" eb="193">
      <t>オオハバ</t>
    </rPh>
    <rPh sb="194" eb="196">
      <t>ゾウカ</t>
    </rPh>
    <rPh sb="201" eb="202">
      <t>ア</t>
    </rPh>
    <rPh sb="213" eb="215">
      <t>チョウカ</t>
    </rPh>
    <rPh sb="222" eb="225">
      <t>ゲスイドウ</t>
    </rPh>
    <rPh sb="225" eb="228">
      <t>シヨウリョウ</t>
    </rPh>
    <rPh sb="229" eb="231">
      <t>カイシュウ</t>
    </rPh>
    <rPh sb="234" eb="236">
      <t>ケイヒ</t>
    </rPh>
    <rPh sb="237" eb="238">
      <t>マカナ</t>
    </rPh>
    <rPh sb="242" eb="244">
      <t>ジョウキョウ</t>
    </rPh>
    <rPh sb="252" eb="254">
      <t>イゼン</t>
    </rPh>
    <rPh sb="257" eb="259">
      <t>イッパン</t>
    </rPh>
    <rPh sb="259" eb="261">
      <t>カイケイ</t>
    </rPh>
    <rPh sb="263" eb="266">
      <t>キジュンガイ</t>
    </rPh>
    <rPh sb="266" eb="269">
      <t>クリイレキン</t>
    </rPh>
    <rPh sb="270" eb="272">
      <t>ケイゾク</t>
    </rPh>
    <rPh sb="272" eb="273">
      <t>テキ</t>
    </rPh>
    <rPh sb="274" eb="275">
      <t>ウ</t>
    </rPh>
    <rPh sb="276" eb="277">
      <t>イ</t>
    </rPh>
    <rPh sb="284" eb="286">
      <t>ケイエイ</t>
    </rPh>
    <rPh sb="287" eb="288">
      <t>キビ</t>
    </rPh>
    <rPh sb="290" eb="292">
      <t>ジョウキョウ</t>
    </rPh>
    <rPh sb="300" eb="302">
      <t>コンゴ</t>
    </rPh>
    <rPh sb="303" eb="306">
      <t>ゲスイドウ</t>
    </rPh>
    <rPh sb="306" eb="309">
      <t>シヨウリョウ</t>
    </rPh>
    <rPh sb="309" eb="311">
      <t>シュウニュウ</t>
    </rPh>
    <rPh sb="317" eb="319">
      <t>コウキョウ</t>
    </rPh>
    <rPh sb="319" eb="322">
      <t>ゲスイドウ</t>
    </rPh>
    <rPh sb="323" eb="324">
      <t>メン</t>
    </rPh>
    <rPh sb="324" eb="326">
      <t>セイビ</t>
    </rPh>
    <rPh sb="326" eb="327">
      <t>オヨ</t>
    </rPh>
    <rPh sb="328" eb="331">
      <t>ゲスイドウ</t>
    </rPh>
    <rPh sb="331" eb="333">
      <t>セツゾク</t>
    </rPh>
    <rPh sb="335" eb="338">
      <t>セッキョクテキ</t>
    </rPh>
    <rPh sb="339" eb="341">
      <t>フキュウ</t>
    </rPh>
    <rPh sb="341" eb="343">
      <t>ソクシン</t>
    </rPh>
    <rPh sb="346" eb="348">
      <t>ゾウシュウ</t>
    </rPh>
    <rPh sb="349" eb="350">
      <t>ハカ</t>
    </rPh>
    <rPh sb="351" eb="353">
      <t>イッポウ</t>
    </rPh>
    <rPh sb="355" eb="357">
      <t>ジンコウ</t>
    </rPh>
    <rPh sb="357" eb="359">
      <t>ゲンショウ</t>
    </rPh>
    <rPh sb="360" eb="362">
      <t>タリョウ</t>
    </rPh>
    <rPh sb="362" eb="364">
      <t>ハイスイ</t>
    </rPh>
    <rPh sb="364" eb="367">
      <t>ジギョウシャ</t>
    </rPh>
    <rPh sb="368" eb="370">
      <t>ゲンシュウ</t>
    </rPh>
    <rPh sb="371" eb="373">
      <t>ミコ</t>
    </rPh>
    <rPh sb="379" eb="381">
      <t>オオハバ</t>
    </rPh>
    <rPh sb="382" eb="384">
      <t>ゾウシュウ</t>
    </rPh>
    <rPh sb="385" eb="387">
      <t>ミコ</t>
    </rPh>
    <rPh sb="390" eb="392">
      <t>ジョウキョウ</t>
    </rPh>
    <rPh sb="450" eb="452">
      <t>オスイ</t>
    </rPh>
    <rPh sb="452" eb="454">
      <t>ショリ</t>
    </rPh>
    <rPh sb="454" eb="456">
      <t>ゲンカ</t>
    </rPh>
    <rPh sb="462" eb="464">
      <t>トウシ</t>
    </rPh>
    <rPh sb="465" eb="468">
      <t>ショリジョウ</t>
    </rPh>
    <rPh sb="469" eb="470">
      <t>ユウ</t>
    </rPh>
    <rPh sb="479" eb="481">
      <t>ルイジ</t>
    </rPh>
    <rPh sb="481" eb="483">
      <t>ダンタイ</t>
    </rPh>
    <rPh sb="483" eb="485">
      <t>ヘイキン</t>
    </rPh>
    <rPh sb="486" eb="488">
      <t>ゼンコク</t>
    </rPh>
    <rPh sb="488" eb="490">
      <t>ヘイキン</t>
    </rPh>
    <rPh sb="491" eb="493">
      <t>ウワマワ</t>
    </rPh>
    <phoneticPr fontId="4"/>
  </si>
  <si>
    <t>　有形固定資産減価償却率は、伸び率は例年と同程度の割合ですが、法適用後６度目の決算と法適用から期間が短いこともあり、類似団体平均値及び全国平均値を下回っています。また、管渠老朽化率は適切に長寿命化や管更正等を実施していることから、０％で推移しています。
　処理場や管渠など下水道施設の老朽化への対応は重要な課題と認識しており、ストックマネジメント計画に基づき、施設の長寿命化を図る取り組みを実施しています。
　昨今の下水道インフラにおける問題を受けての管渠の見直しや大規模地震に備えるための地震対策事業など、今後ますます費用負担の増大が懸念されることから、国の補助金等の財源を有効活用しつつ、計画的に改築・更新を進めていきます。</t>
    <rPh sb="1" eb="3">
      <t>ユウケイ</t>
    </rPh>
    <rPh sb="3" eb="7">
      <t>コテイシサン</t>
    </rPh>
    <rPh sb="7" eb="9">
      <t>ゲンカ</t>
    </rPh>
    <rPh sb="9" eb="12">
      <t>ショウキャクリツ</t>
    </rPh>
    <rPh sb="14" eb="15">
      <t>ノ</t>
    </rPh>
    <rPh sb="16" eb="17">
      <t>リツ</t>
    </rPh>
    <rPh sb="18" eb="20">
      <t>レイネン</t>
    </rPh>
    <rPh sb="21" eb="24">
      <t>ドウテイド</t>
    </rPh>
    <rPh sb="25" eb="27">
      <t>ワリアイ</t>
    </rPh>
    <rPh sb="31" eb="32">
      <t>ホウ</t>
    </rPh>
    <rPh sb="32" eb="35">
      <t>テキヨウゴ</t>
    </rPh>
    <rPh sb="36" eb="38">
      <t>ドメ</t>
    </rPh>
    <rPh sb="39" eb="41">
      <t>ケッサン</t>
    </rPh>
    <rPh sb="42" eb="45">
      <t>ホウテキヨウ</t>
    </rPh>
    <rPh sb="47" eb="49">
      <t>キカン</t>
    </rPh>
    <rPh sb="50" eb="51">
      <t>ミジカ</t>
    </rPh>
    <rPh sb="58" eb="60">
      <t>ルイジ</t>
    </rPh>
    <rPh sb="60" eb="62">
      <t>ダンタイ</t>
    </rPh>
    <rPh sb="62" eb="65">
      <t>ヘイキンチ</t>
    </rPh>
    <rPh sb="65" eb="66">
      <t>オヨ</t>
    </rPh>
    <rPh sb="67" eb="69">
      <t>ゼンコク</t>
    </rPh>
    <rPh sb="69" eb="72">
      <t>ヘイキンチ</t>
    </rPh>
    <rPh sb="73" eb="75">
      <t>シタマワ</t>
    </rPh>
    <rPh sb="84" eb="86">
      <t>カンキョ</t>
    </rPh>
    <rPh sb="86" eb="89">
      <t>ロウキュウカ</t>
    </rPh>
    <rPh sb="89" eb="90">
      <t>リツ</t>
    </rPh>
    <rPh sb="91" eb="93">
      <t>テキセツ</t>
    </rPh>
    <rPh sb="94" eb="98">
      <t>チョウジュミョウカ</t>
    </rPh>
    <rPh sb="99" eb="100">
      <t>カン</t>
    </rPh>
    <rPh sb="100" eb="102">
      <t>コウセイ</t>
    </rPh>
    <rPh sb="102" eb="103">
      <t>トウ</t>
    </rPh>
    <rPh sb="104" eb="106">
      <t>ジッシ</t>
    </rPh>
    <rPh sb="118" eb="120">
      <t>スイイ</t>
    </rPh>
    <rPh sb="128" eb="131">
      <t>ショリジョウ</t>
    </rPh>
    <rPh sb="132" eb="134">
      <t>カンキョ</t>
    </rPh>
    <rPh sb="136" eb="139">
      <t>ゲスイドウ</t>
    </rPh>
    <rPh sb="139" eb="141">
      <t>シセツ</t>
    </rPh>
    <rPh sb="142" eb="145">
      <t>ロウキュウカ</t>
    </rPh>
    <rPh sb="147" eb="149">
      <t>タイオウ</t>
    </rPh>
    <rPh sb="150" eb="152">
      <t>ジュウヨウ</t>
    </rPh>
    <rPh sb="153" eb="155">
      <t>カダイ</t>
    </rPh>
    <rPh sb="156" eb="158">
      <t>ニンシキ</t>
    </rPh>
    <rPh sb="173" eb="175">
      <t>ケイカク</t>
    </rPh>
    <rPh sb="176" eb="177">
      <t>モト</t>
    </rPh>
    <rPh sb="180" eb="182">
      <t>シセツ</t>
    </rPh>
    <rPh sb="183" eb="187">
      <t>チョウジュミョウカ</t>
    </rPh>
    <rPh sb="188" eb="189">
      <t>ハカ</t>
    </rPh>
    <rPh sb="190" eb="191">
      <t>ト</t>
    </rPh>
    <rPh sb="192" eb="193">
      <t>ク</t>
    </rPh>
    <rPh sb="195" eb="197">
      <t>ジッシ</t>
    </rPh>
    <rPh sb="205" eb="207">
      <t>サッコン</t>
    </rPh>
    <rPh sb="208" eb="211">
      <t>ゲスイドウ</t>
    </rPh>
    <rPh sb="219" eb="221">
      <t>モンダイ</t>
    </rPh>
    <rPh sb="222" eb="223">
      <t>ウ</t>
    </rPh>
    <rPh sb="226" eb="228">
      <t>カンキョ</t>
    </rPh>
    <rPh sb="229" eb="231">
      <t>ミナオ</t>
    </rPh>
    <rPh sb="233" eb="236">
      <t>ダイキボ</t>
    </rPh>
    <rPh sb="236" eb="238">
      <t>ジシン</t>
    </rPh>
    <rPh sb="239" eb="240">
      <t>ソナ</t>
    </rPh>
    <rPh sb="245" eb="247">
      <t>ジシン</t>
    </rPh>
    <rPh sb="247" eb="249">
      <t>タイサク</t>
    </rPh>
    <rPh sb="249" eb="251">
      <t>ジギョウ</t>
    </rPh>
    <rPh sb="254" eb="256">
      <t>コンゴ</t>
    </rPh>
    <rPh sb="260" eb="262">
      <t>ヒヨウ</t>
    </rPh>
    <rPh sb="262" eb="264">
      <t>フタン</t>
    </rPh>
    <rPh sb="265" eb="267">
      <t>ゾウダイ</t>
    </rPh>
    <rPh sb="268" eb="270">
      <t>ケネン</t>
    </rPh>
    <rPh sb="278" eb="279">
      <t>クニ</t>
    </rPh>
    <rPh sb="280" eb="283">
      <t>ホジョキン</t>
    </rPh>
    <rPh sb="283" eb="284">
      <t>トウ</t>
    </rPh>
    <rPh sb="285" eb="287">
      <t>ザイゲン</t>
    </rPh>
    <rPh sb="288" eb="290">
      <t>ユウコウ</t>
    </rPh>
    <rPh sb="290" eb="292">
      <t>カツヨウ</t>
    </rPh>
    <rPh sb="296" eb="299">
      <t>ケイカクテキ</t>
    </rPh>
    <rPh sb="300" eb="302">
      <t>カイチク</t>
    </rPh>
    <rPh sb="303" eb="305">
      <t>コウシン</t>
    </rPh>
    <rPh sb="306" eb="30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</si>
</sst>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0.91</c:v>
                </c:pt>
                <c:pt idx="1">
                  <c:v>2.5</c:v>
                </c:pt>
                <c:pt idx="2">
                  <c:v>1.01</c:v>
                </c:pt>
                <c:pt idx="3">
                  <c:v>1.17</c:v>
                </c:pt>
                <c:pt idx="4">
                  <c:v>1.39</c:v>
                </c:pt>
              </c:numCache>
            </c:numRef>
          </c:val>
          <c:extLst>
            <c:ext xmlns:c16="http://schemas.microsoft.com/office/drawing/2014/chart" uri="{C3380CC4-5D6E-409C-BE32-E72D297353CC}">
              <c16:uniqueId val="{00000000-2C20-458C-8AEC-4FB83175CB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2C20-458C-8AEC-4FB83175CB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60.84</c:v>
                </c:pt>
                <c:pt idx="1">
                  <c:v>60.83</c:v>
                </c:pt>
                <c:pt idx="2">
                  <c:v>61.19</c:v>
                </c:pt>
                <c:pt idx="3">
                  <c:v>61.13</c:v>
                </c:pt>
                <c:pt idx="4">
                  <c:v>63.45</c:v>
                </c:pt>
              </c:numCache>
            </c:numRef>
          </c:val>
          <c:extLst>
            <c:ext xmlns:c16="http://schemas.microsoft.com/office/drawing/2014/chart" uri="{C3380CC4-5D6E-409C-BE32-E72D297353CC}">
              <c16:uniqueId val="{00000000-99A2-4F2B-9D6E-2DCA2A2C54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99A2-4F2B-9D6E-2DCA2A2C54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c:v>
                </c:pt>
                <c:pt idx="1">
                  <c:v>94.89</c:v>
                </c:pt>
                <c:pt idx="2">
                  <c:v>94.78</c:v>
                </c:pt>
                <c:pt idx="3">
                  <c:v>93.6</c:v>
                </c:pt>
                <c:pt idx="4">
                  <c:v>94.1</c:v>
                </c:pt>
              </c:numCache>
            </c:numRef>
          </c:val>
          <c:extLst>
            <c:ext xmlns:c16="http://schemas.microsoft.com/office/drawing/2014/chart" uri="{C3380CC4-5D6E-409C-BE32-E72D297353CC}">
              <c16:uniqueId val="{00000000-6090-40A7-97FC-A76926FAD8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6090-40A7-97FC-A76926FAD8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c:v>
                </c:pt>
                <c:pt idx="1">
                  <c:v>100.51</c:v>
                </c:pt>
                <c:pt idx="2">
                  <c:v>101.8</c:v>
                </c:pt>
                <c:pt idx="3">
                  <c:v>105.19</c:v>
                </c:pt>
                <c:pt idx="4">
                  <c:v>103.84</c:v>
                </c:pt>
              </c:numCache>
            </c:numRef>
          </c:val>
          <c:extLst>
            <c:ext xmlns:c16="http://schemas.microsoft.com/office/drawing/2014/chart" uri="{C3380CC4-5D6E-409C-BE32-E72D297353CC}">
              <c16:uniqueId val="{00000000-9AC4-42CF-B56D-FF2EC35552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9AC4-42CF-B56D-FF2EC35552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8.1300000000000008</c:v>
                </c:pt>
                <c:pt idx="1">
                  <c:v>11.44</c:v>
                </c:pt>
                <c:pt idx="2">
                  <c:v>14.77</c:v>
                </c:pt>
                <c:pt idx="3">
                  <c:v>17.63</c:v>
                </c:pt>
                <c:pt idx="4">
                  <c:v>20.54</c:v>
                </c:pt>
              </c:numCache>
            </c:numRef>
          </c:val>
          <c:extLst>
            <c:ext xmlns:c16="http://schemas.microsoft.com/office/drawing/2014/chart" uri="{C3380CC4-5D6E-409C-BE32-E72D297353CC}">
              <c16:uniqueId val="{00000000-A7E8-4C5A-9D37-CFFE9927B9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A7E8-4C5A-9D37-CFFE9927B9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DF-4796-BBEB-CDEEAF54E3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08DF-4796-BBEB-CDEEAF54E3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84-487D-9A92-9247D1BF3B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6984-487D-9A92-9247D1BF3B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c:v>
                </c:pt>
                <c:pt idx="1">
                  <c:v>57.16</c:v>
                </c:pt>
                <c:pt idx="2">
                  <c:v>65.69</c:v>
                </c:pt>
                <c:pt idx="3">
                  <c:v>84.75</c:v>
                </c:pt>
                <c:pt idx="4">
                  <c:v>91.05</c:v>
                </c:pt>
              </c:numCache>
            </c:numRef>
          </c:val>
          <c:extLst>
            <c:ext xmlns:c16="http://schemas.microsoft.com/office/drawing/2014/chart" uri="{C3380CC4-5D6E-409C-BE32-E72D297353CC}">
              <c16:uniqueId val="{00000000-7564-446A-A3DC-1F5D22D6A6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7564-446A-A3DC-1F5D22D6A6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796.48</c:v>
                </c:pt>
                <c:pt idx="1">
                  <c:v>796.61</c:v>
                </c:pt>
                <c:pt idx="2">
                  <c:v>702.38</c:v>
                </c:pt>
                <c:pt idx="3">
                  <c:v>704.22</c:v>
                </c:pt>
                <c:pt idx="4">
                  <c:v>607.84</c:v>
                </c:pt>
              </c:numCache>
            </c:numRef>
          </c:val>
          <c:extLst>
            <c:ext xmlns:c16="http://schemas.microsoft.com/office/drawing/2014/chart" uri="{C3380CC4-5D6E-409C-BE32-E72D297353CC}">
              <c16:uniqueId val="{00000000-8BB8-402B-B344-E58C3565CB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8BB8-402B-B344-E58C3565CB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91.19</c:v>
                </c:pt>
                <c:pt idx="1">
                  <c:v>94.1</c:v>
                </c:pt>
                <c:pt idx="2">
                  <c:v>95.08</c:v>
                </c:pt>
                <c:pt idx="3">
                  <c:v>95.77</c:v>
                </c:pt>
                <c:pt idx="4">
                  <c:v>105.34</c:v>
                </c:pt>
              </c:numCache>
            </c:numRef>
          </c:val>
          <c:extLst>
            <c:ext xmlns:c16="http://schemas.microsoft.com/office/drawing/2014/chart" uri="{C3380CC4-5D6E-409C-BE32-E72D297353CC}">
              <c16:uniqueId val="{00000000-2BA2-4446-B0D1-DE00FEA75C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2BA2-4446-B0D1-DE00FEA75C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152.72</c:v>
                </c:pt>
                <c:pt idx="1">
                  <c:v>150.06</c:v>
                </c:pt>
                <c:pt idx="2">
                  <c:v>150.05000000000001</c:v>
                </c:pt>
                <c:pt idx="3">
                  <c:v>150.15</c:v>
                </c:pt>
                <c:pt idx="4">
                  <c:v>150.11000000000001</c:v>
                </c:pt>
              </c:numCache>
            </c:numRef>
          </c:val>
          <c:extLst>
            <c:ext xmlns:c16="http://schemas.microsoft.com/office/drawing/2014/chart" uri="{C3380CC4-5D6E-409C-BE32-E72D297353CC}">
              <c16:uniqueId val="{00000000-CBE2-47ED-8F99-77CDFBB672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CBE2-47ED-8F99-77CDFBB672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3" zoomScale="70" zoomScaleNormal="70" workbookViewId="0">
      <selection activeCell="CC38" sqref="CC37:CD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神奈川県　伊勢原市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4">
        <f>データ!S6</f>
        <v>99816</v>
      </c>
      <c r="AM8" s="44"/>
      <c r="AN8" s="44"/>
      <c r="AO8" s="44"/>
      <c r="AP8" s="44"/>
      <c r="AQ8" s="44"/>
      <c r="AR8" s="44"/>
      <c r="AS8" s="44"/>
      <c r="AT8" s="45">
        <f>データ!T6</f>
        <v>55.56</v>
      </c>
      <c r="AU8" s="45"/>
      <c r="AV8" s="45"/>
      <c r="AW8" s="45"/>
      <c r="AX8" s="45"/>
      <c r="AY8" s="45"/>
      <c r="AZ8" s="45"/>
      <c r="BA8" s="45"/>
      <c r="BB8" s="45">
        <f>データ!U6</f>
        <v>1796.54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64.569999999999993</v>
      </c>
      <c r="J10" s="45"/>
      <c r="K10" s="45"/>
      <c r="L10" s="45"/>
      <c r="M10" s="45"/>
      <c r="N10" s="45"/>
      <c r="O10" s="45"/>
      <c r="P10" s="45">
        <f>データ!P6</f>
        <v>82.78</v>
      </c>
      <c r="Q10" s="45"/>
      <c r="R10" s="45"/>
      <c r="S10" s="45"/>
      <c r="T10" s="45"/>
      <c r="U10" s="45"/>
      <c r="V10" s="45"/>
      <c r="W10" s="45">
        <f>データ!Q6</f>
        <v>69.33</v>
      </c>
      <c r="X10" s="45"/>
      <c r="Y10" s="45"/>
      <c r="Z10" s="45"/>
      <c r="AA10" s="45"/>
      <c r="AB10" s="45"/>
      <c r="AC10" s="45"/>
      <c r="AD10" s="44">
        <f>データ!R6</f>
        <v>2582</v>
      </c>
      <c r="AE10" s="44"/>
      <c r="AF10" s="44"/>
      <c r="AG10" s="44"/>
      <c r="AH10" s="44"/>
      <c r="AI10" s="44"/>
      <c r="AJ10" s="44"/>
      <c r="AK10" s="2"/>
      <c r="AL10" s="44">
        <f>データ!V6</f>
        <v>82562</v>
      </c>
      <c r="AM10" s="44"/>
      <c r="AN10" s="44"/>
      <c r="AO10" s="44"/>
      <c r="AP10" s="44"/>
      <c r="AQ10" s="44"/>
      <c r="AR10" s="44"/>
      <c r="AS10" s="44"/>
      <c r="AT10" s="45">
        <f>データ!W6</f>
        <v>9.5</v>
      </c>
      <c r="AU10" s="45"/>
      <c r="AV10" s="45"/>
      <c r="AW10" s="45"/>
      <c r="AX10" s="45"/>
      <c r="AY10" s="45"/>
      <c r="AZ10" s="45"/>
      <c r="BA10" s="45"/>
      <c r="BB10" s="45">
        <f>データ!X6</f>
        <v>8690.74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VsdGzHYzXTLGSxLKuf/a3VKDMS5gn1sCHlhTw9BHbo6C2IgOQQh3PlcVQNO2xk4MwaeFuQ+MxHRYZNcZId9gA==" saltValue="mAHmLgbqXH/5WzNc09hq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142140</v>
      </c>
      <c r="D6" s="19">
        <f t="shared" si="3"/>
        <v>46</v>
      </c>
      <c r="E6" s="19">
        <f t="shared" si="3"/>
        <v>17</v>
      </c>
      <c r="F6" s="19">
        <f t="shared" si="3"/>
        <v>1</v>
      </c>
      <c r="G6" s="19">
        <f t="shared" si="3"/>
        <v>0</v>
      </c>
      <c r="H6" s="19" t="str">
        <f t="shared" si="3"/>
        <v>神奈川県　伊勢原市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64.569999999999993</v>
      </c>
      <c r="P6" s="20">
        <f t="shared" si="3"/>
        <v>82.78</v>
      </c>
      <c r="Q6" s="20">
        <f t="shared" si="3"/>
        <v>69.33</v>
      </c>
      <c r="R6" s="20">
        <f t="shared" si="3"/>
        <v>2582</v>
      </c>
      <c r="S6" s="20">
        <f t="shared" si="3"/>
        <v>99816</v>
      </c>
      <c r="T6" s="20">
        <f t="shared" si="3"/>
        <v>55.56</v>
      </c>
      <c r="U6" s="20">
        <f t="shared" si="3"/>
        <v>1796.54</v>
      </c>
      <c r="V6" s="20">
        <f t="shared" si="3"/>
        <v>82562</v>
      </c>
      <c r="W6" s="20">
        <f t="shared" si="3"/>
        <v>9.5</v>
      </c>
      <c r="X6" s="20">
        <f t="shared" si="3"/>
        <v>8690.74</v>
      </c>
      <c r="Y6" s="21">
        <f>IF(Y7="",NA(),Y7)</f>
        <v>100.3</v>
      </c>
      <c r="Z6" s="21">
        <f t="shared" ref="Z6:AH6" si="4">IF(Z7="",NA(),Z7)</f>
        <v>100.51</v>
      </c>
      <c r="AA6" s="21">
        <f t="shared" si="4"/>
        <v>101.8</v>
      </c>
      <c r="AB6" s="21">
        <f t="shared" si="4"/>
        <v>105.19</v>
      </c>
      <c r="AC6" s="21">
        <f t="shared" si="4"/>
        <v>103.84</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58</v>
      </c>
      <c r="AV6" s="21">
        <f t="shared" ref="AV6:BD6" si="6">IF(AV7="",NA(),AV7)</f>
        <v>57.16</v>
      </c>
      <c r="AW6" s="21">
        <f t="shared" si="6"/>
        <v>65.69</v>
      </c>
      <c r="AX6" s="21">
        <f t="shared" si="6"/>
        <v>84.75</v>
      </c>
      <c r="AY6" s="21">
        <f t="shared" si="6"/>
        <v>91.05</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796.48</v>
      </c>
      <c r="BG6" s="21">
        <f t="shared" ref="BG6:BO6" si="7">IF(BG7="",NA(),BG7)</f>
        <v>796.61</v>
      </c>
      <c r="BH6" s="21">
        <f t="shared" si="7"/>
        <v>702.38</v>
      </c>
      <c r="BI6" s="21">
        <f t="shared" si="7"/>
        <v>704.22</v>
      </c>
      <c r="BJ6" s="21">
        <f t="shared" si="7"/>
        <v>607.84</v>
      </c>
      <c r="BK6" s="21">
        <f t="shared" si="7"/>
        <v>843.72</v>
      </c>
      <c r="BL6" s="21">
        <f t="shared" si="7"/>
        <v>788.62</v>
      </c>
      <c r="BM6" s="21">
        <f t="shared" si="7"/>
        <v>772.15</v>
      </c>
      <c r="BN6" s="21">
        <f t="shared" si="7"/>
        <v>717.6</v>
      </c>
      <c r="BO6" s="21">
        <f t="shared" si="7"/>
        <v>718.5</v>
      </c>
      <c r="BP6" s="20" t="str">
        <f>IF(BP7="","",IF(BP7="-","【-】","【"&amp;SUBSTITUTE(TEXT(BP7,"#,##0.00"),"-","△")&amp;"】"))</f>
        <v>【602.56】</v>
      </c>
      <c r="BQ6" s="21">
        <f>IF(BQ7="",NA(),BQ7)</f>
        <v>91.19</v>
      </c>
      <c r="BR6" s="21">
        <f t="shared" ref="BR6:BZ6" si="8">IF(BR7="",NA(),BR7)</f>
        <v>94.1</v>
      </c>
      <c r="BS6" s="21">
        <f t="shared" si="8"/>
        <v>95.08</v>
      </c>
      <c r="BT6" s="21">
        <f t="shared" si="8"/>
        <v>95.77</v>
      </c>
      <c r="BU6" s="21">
        <f t="shared" si="8"/>
        <v>105.34</v>
      </c>
      <c r="BV6" s="21">
        <f t="shared" si="8"/>
        <v>94.81</v>
      </c>
      <c r="BW6" s="21">
        <f t="shared" si="8"/>
        <v>99.88</v>
      </c>
      <c r="BX6" s="21">
        <f t="shared" si="8"/>
        <v>98.82</v>
      </c>
      <c r="BY6" s="21">
        <f t="shared" si="8"/>
        <v>97.58</v>
      </c>
      <c r="BZ6" s="21">
        <f t="shared" si="8"/>
        <v>98.33</v>
      </c>
      <c r="CA6" s="20" t="str">
        <f>IF(CA7="","",IF(CA7="-","【-】","【"&amp;SUBSTITUTE(TEXT(CA7,"#,##0.00"),"-","△")&amp;"】"))</f>
        <v>【97.94】</v>
      </c>
      <c r="CB6" s="21">
        <f>IF(CB7="",NA(),CB7)</f>
        <v>152.72</v>
      </c>
      <c r="CC6" s="21">
        <f t="shared" ref="CC6:CK6" si="9">IF(CC7="",NA(),CC7)</f>
        <v>150.06</v>
      </c>
      <c r="CD6" s="21">
        <f t="shared" si="9"/>
        <v>150.05000000000001</v>
      </c>
      <c r="CE6" s="21">
        <f t="shared" si="9"/>
        <v>150.15</v>
      </c>
      <c r="CF6" s="21">
        <f t="shared" si="9"/>
        <v>150.11000000000001</v>
      </c>
      <c r="CG6" s="21">
        <f t="shared" si="9"/>
        <v>129.9</v>
      </c>
      <c r="CH6" s="21">
        <f t="shared" si="9"/>
        <v>126.94</v>
      </c>
      <c r="CI6" s="21">
        <f t="shared" si="9"/>
        <v>128.38999999999999</v>
      </c>
      <c r="CJ6" s="21">
        <f t="shared" si="9"/>
        <v>129.85</v>
      </c>
      <c r="CK6" s="21">
        <f t="shared" si="9"/>
        <v>133.66</v>
      </c>
      <c r="CL6" s="20" t="str">
        <f>IF(CL7="","",IF(CL7="-","【-】","【"&amp;SUBSTITUTE(TEXT(CL7,"#,##0.00"),"-","△")&amp;"】"))</f>
        <v>【140.98】</v>
      </c>
      <c r="CM6" s="21">
        <f>IF(CM7="",NA(),CM7)</f>
        <v>60.84</v>
      </c>
      <c r="CN6" s="21">
        <f t="shared" ref="CN6:CV6" si="10">IF(CN7="",NA(),CN7)</f>
        <v>60.83</v>
      </c>
      <c r="CO6" s="21">
        <f t="shared" si="10"/>
        <v>61.19</v>
      </c>
      <c r="CP6" s="21">
        <f t="shared" si="10"/>
        <v>61.13</v>
      </c>
      <c r="CQ6" s="21">
        <f t="shared" si="10"/>
        <v>63.45</v>
      </c>
      <c r="CR6" s="21">
        <f t="shared" si="10"/>
        <v>80.11</v>
      </c>
      <c r="CS6" s="21">
        <f t="shared" si="10"/>
        <v>82.83</v>
      </c>
      <c r="CT6" s="21">
        <f t="shared" si="10"/>
        <v>69.38</v>
      </c>
      <c r="CU6" s="21">
        <f t="shared" si="10"/>
        <v>70.39</v>
      </c>
      <c r="CV6" s="21">
        <f t="shared" si="10"/>
        <v>72.13</v>
      </c>
      <c r="CW6" s="20" t="str">
        <f>IF(CW7="","",IF(CW7="-","【-】","【"&amp;SUBSTITUTE(TEXT(CW7,"#,##0.00"),"-","△")&amp;"】"))</f>
        <v>【60.13】</v>
      </c>
      <c r="CX6" s="21">
        <f>IF(CX7="",NA(),CX7)</f>
        <v>97.3</v>
      </c>
      <c r="CY6" s="21">
        <f t="shared" ref="CY6:DG6" si="11">IF(CY7="",NA(),CY7)</f>
        <v>94.89</v>
      </c>
      <c r="CZ6" s="21">
        <f t="shared" si="11"/>
        <v>94.78</v>
      </c>
      <c r="DA6" s="21">
        <f t="shared" si="11"/>
        <v>93.6</v>
      </c>
      <c r="DB6" s="21">
        <f t="shared" si="11"/>
        <v>94.1</v>
      </c>
      <c r="DC6" s="21">
        <f t="shared" si="11"/>
        <v>95.96</v>
      </c>
      <c r="DD6" s="21">
        <f t="shared" si="11"/>
        <v>95.73</v>
      </c>
      <c r="DE6" s="21">
        <f t="shared" si="11"/>
        <v>96.1</v>
      </c>
      <c r="DF6" s="21">
        <f t="shared" si="11"/>
        <v>96.61</v>
      </c>
      <c r="DG6" s="21">
        <f t="shared" si="11"/>
        <v>96.35</v>
      </c>
      <c r="DH6" s="20" t="str">
        <f>IF(DH7="","",IF(DH7="-","【-】","【"&amp;SUBSTITUTE(TEXT(DH7,"#,##0.00"),"-","△")&amp;"】"))</f>
        <v>【96.00】</v>
      </c>
      <c r="DI6" s="21">
        <f>IF(DI7="",NA(),DI7)</f>
        <v>8.1300000000000008</v>
      </c>
      <c r="DJ6" s="21">
        <f t="shared" ref="DJ6:DR6" si="12">IF(DJ7="",NA(),DJ7)</f>
        <v>11.44</v>
      </c>
      <c r="DK6" s="21">
        <f t="shared" si="12"/>
        <v>14.77</v>
      </c>
      <c r="DL6" s="21">
        <f t="shared" si="12"/>
        <v>17.63</v>
      </c>
      <c r="DM6" s="21">
        <f t="shared" si="12"/>
        <v>20.54</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1">
        <f>IF(EE7="",NA(),EE7)</f>
        <v>0.91</v>
      </c>
      <c r="EF6" s="21">
        <f t="shared" ref="EF6:EN6" si="14">IF(EF7="",NA(),EF7)</f>
        <v>2.5</v>
      </c>
      <c r="EG6" s="21">
        <f t="shared" si="14"/>
        <v>1.01</v>
      </c>
      <c r="EH6" s="21">
        <f t="shared" si="14"/>
        <v>1.17</v>
      </c>
      <c r="EI6" s="21">
        <f t="shared" si="14"/>
        <v>1.39</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142140</v>
      </c>
      <c r="D7" s="23">
        <v>46</v>
      </c>
      <c r="E7" s="23">
        <v>17</v>
      </c>
      <c r="F7" s="23">
        <v>1</v>
      </c>
      <c r="G7" s="23">
        <v>0</v>
      </c>
      <c r="H7" s="23" t="s">
        <v>96</v>
      </c>
      <c r="I7" s="23" t="s">
        <v>97</v>
      </c>
      <c r="J7" s="23" t="s">
        <v>98</v>
      </c>
      <c r="K7" s="23" t="s">
        <v>99</v>
      </c>
      <c r="L7" s="23" t="s">
        <v>100</v>
      </c>
      <c r="M7" s="23" t="s">
        <v>101</v>
      </c>
      <c r="N7" s="24" t="s">
        <v>102</v>
      </c>
      <c r="O7" s="24">
        <v>64.569999999999993</v>
      </c>
      <c r="P7" s="24">
        <v>82.78</v>
      </c>
      <c r="Q7" s="24">
        <v>69.33</v>
      </c>
      <c r="R7" s="24">
        <v>2582</v>
      </c>
      <c r="S7" s="24">
        <v>99816</v>
      </c>
      <c r="T7" s="24">
        <v>55.56</v>
      </c>
      <c r="U7" s="24">
        <v>1796.54</v>
      </c>
      <c r="V7" s="24">
        <v>82562</v>
      </c>
      <c r="W7" s="24">
        <v>9.5</v>
      </c>
      <c r="X7" s="24">
        <v>8690.74</v>
      </c>
      <c r="Y7" s="24">
        <v>100.3</v>
      </c>
      <c r="Z7" s="24">
        <v>100.51</v>
      </c>
      <c r="AA7" s="24">
        <v>101.8</v>
      </c>
      <c r="AB7" s="24">
        <v>105.19</v>
      </c>
      <c r="AC7" s="24">
        <v>103.84</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58</v>
      </c>
      <c r="AV7" s="24">
        <v>57.16</v>
      </c>
      <c r="AW7" s="24">
        <v>65.69</v>
      </c>
      <c r="AX7" s="24">
        <v>84.75</v>
      </c>
      <c r="AY7" s="24">
        <v>91.05</v>
      </c>
      <c r="AZ7" s="24">
        <v>37.200000000000003</v>
      </c>
      <c r="BA7" s="24">
        <v>47.13</v>
      </c>
      <c r="BB7" s="24">
        <v>50.85</v>
      </c>
      <c r="BC7" s="24">
        <v>63.13</v>
      </c>
      <c r="BD7" s="24">
        <v>70.599999999999994</v>
      </c>
      <c r="BE7" s="24">
        <v>82.75</v>
      </c>
      <c r="BF7" s="24">
        <v>796.48</v>
      </c>
      <c r="BG7" s="24">
        <v>796.61</v>
      </c>
      <c r="BH7" s="24">
        <v>702.38</v>
      </c>
      <c r="BI7" s="24">
        <v>704.22</v>
      </c>
      <c r="BJ7" s="24">
        <v>607.84</v>
      </c>
      <c r="BK7" s="24">
        <v>843.72</v>
      </c>
      <c r="BL7" s="24">
        <v>788.62</v>
      </c>
      <c r="BM7" s="24">
        <v>772.15</v>
      </c>
      <c r="BN7" s="24">
        <v>717.6</v>
      </c>
      <c r="BO7" s="24">
        <v>718.5</v>
      </c>
      <c r="BP7" s="24">
        <v>602.55999999999995</v>
      </c>
      <c r="BQ7" s="24">
        <v>91.19</v>
      </c>
      <c r="BR7" s="24">
        <v>94.1</v>
      </c>
      <c r="BS7" s="24">
        <v>95.08</v>
      </c>
      <c r="BT7" s="24">
        <v>95.77</v>
      </c>
      <c r="BU7" s="24">
        <v>105.34</v>
      </c>
      <c r="BV7" s="24">
        <v>94.81</v>
      </c>
      <c r="BW7" s="24">
        <v>99.88</v>
      </c>
      <c r="BX7" s="24">
        <v>98.82</v>
      </c>
      <c r="BY7" s="24">
        <v>97.58</v>
      </c>
      <c r="BZ7" s="24">
        <v>98.33</v>
      </c>
      <c r="CA7" s="24">
        <v>97.94</v>
      </c>
      <c r="CB7" s="24">
        <v>152.72</v>
      </c>
      <c r="CC7" s="24">
        <v>150.06</v>
      </c>
      <c r="CD7" s="24">
        <v>150.05000000000001</v>
      </c>
      <c r="CE7" s="24">
        <v>150.15</v>
      </c>
      <c r="CF7" s="24">
        <v>150.11000000000001</v>
      </c>
      <c r="CG7" s="24">
        <v>129.9</v>
      </c>
      <c r="CH7" s="24">
        <v>126.94</v>
      </c>
      <c r="CI7" s="24">
        <v>128.38999999999999</v>
      </c>
      <c r="CJ7" s="24">
        <v>129.85</v>
      </c>
      <c r="CK7" s="24">
        <v>133.66</v>
      </c>
      <c r="CL7" s="24">
        <v>140.97999999999999</v>
      </c>
      <c r="CM7" s="24">
        <v>60.84</v>
      </c>
      <c r="CN7" s="24">
        <v>60.83</v>
      </c>
      <c r="CO7" s="24">
        <v>61.19</v>
      </c>
      <c r="CP7" s="24">
        <v>61.13</v>
      </c>
      <c r="CQ7" s="24">
        <v>63.45</v>
      </c>
      <c r="CR7" s="24">
        <v>80.11</v>
      </c>
      <c r="CS7" s="24">
        <v>82.83</v>
      </c>
      <c r="CT7" s="24">
        <v>69.38</v>
      </c>
      <c r="CU7" s="24">
        <v>70.39</v>
      </c>
      <c r="CV7" s="24">
        <v>72.13</v>
      </c>
      <c r="CW7" s="24">
        <v>60.13</v>
      </c>
      <c r="CX7" s="24">
        <v>97.3</v>
      </c>
      <c r="CY7" s="24">
        <v>94.89</v>
      </c>
      <c r="CZ7" s="24">
        <v>94.78</v>
      </c>
      <c r="DA7" s="24">
        <v>93.6</v>
      </c>
      <c r="DB7" s="24">
        <v>94.1</v>
      </c>
      <c r="DC7" s="24">
        <v>95.96</v>
      </c>
      <c r="DD7" s="24">
        <v>95.73</v>
      </c>
      <c r="DE7" s="24">
        <v>96.1</v>
      </c>
      <c r="DF7" s="24">
        <v>96.61</v>
      </c>
      <c r="DG7" s="24">
        <v>96.35</v>
      </c>
      <c r="DH7" s="24">
        <v>96</v>
      </c>
      <c r="DI7" s="24">
        <v>8.1300000000000008</v>
      </c>
      <c r="DJ7" s="24">
        <v>11.44</v>
      </c>
      <c r="DK7" s="24">
        <v>14.77</v>
      </c>
      <c r="DL7" s="24">
        <v>17.63</v>
      </c>
      <c r="DM7" s="24">
        <v>20.54</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0.91</v>
      </c>
      <c r="EF7" s="24">
        <v>2.5</v>
      </c>
      <c r="EG7" s="24">
        <v>1.01</v>
      </c>
      <c r="EH7" s="24">
        <v>1.17</v>
      </c>
      <c r="EI7" s="24">
        <v>1.39</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2026-01-28T03:17:18Z</cp:lastPrinted>
  <dcterms:created xsi:type="dcterms:W3CDTF">2025-12-23T05:59:46Z</dcterms:created>
  <dcterms:modified xsi:type="dcterms:W3CDTF">2026-01-28T23:41:07Z</dcterms:modified>
  <cp:category/>
</cp:coreProperties>
</file>