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<sst xmlns="http://schemas.openxmlformats.org/spreadsheetml/2006/main" count="221" uniqueCount="111">
  <si>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</si>
  <si>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</si>
  <si>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</si>
  <si>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</si>
  <si>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</si>
  <si>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</si>
  <si>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</si>
  <si>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</si>
  <si>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</si>
  <si>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</si>
  <si>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</si>
  <si>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</si>
  <si>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</si>
  <si>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</si>
  <si>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</si>
  <si>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</si>
  <si>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</si>
  <si>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</si>
  <si>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</si>
  <si>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</si>
  <si>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</si>
  <si>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</si>
  <si>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</si>
  <si>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</si>
  <si>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</si>
  <si>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</si>
  <si>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</si>
  <si>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</si>
  <si>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</si>
  <si>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</si>
  <si>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</si>
  <si>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</si>
  <si>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</si>
  <si>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</si>
  <si>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</si>
  <si>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</si>
  <si>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</si>
  <si>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</si>
  <si>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</si>
  <si>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</si>
  <si>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</si>
  <si>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</si>
  <si>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</si>
  <si>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</si>
  <si>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</si>
  <si>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</si>
  <si>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</si>
  <si>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</si>
  <si>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</si>
  <si>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</si>
  <si>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</si>
  <si>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</si>
  <si>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</si>
  <si>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</si>
  <si>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</si>
  <si>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</si>
  <si>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</si>
  <si>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</si>
  <si>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</si>
  <si>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</si>
  <si>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</si>
  <si>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</si>
  <si>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</si>
  <si>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</si>
  <si>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</si>
  <si>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</si>
  <si>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</si>
  <si>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</si>
  <si>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</si>
  <si>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</si>
  <si>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</si>
  <si>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</si>
  <si>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</si>
  <si>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</si>
  <si>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</si>
  <si>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</si>
  <si>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</si>
  <si>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</si>
  <si>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</si>
  <si>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</si>
  <si>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</si>
  <si>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</si>
  <si>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</si>
  <si>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</si>
  <si>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</si>
  <si>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</si>
  <si>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</si>
  <si>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</si>
  <si>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</si>
  <si>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</si>
  <si>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</si>
  <si>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</si>
  <si>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</si>
  <si>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</si>
  <si>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</si>
  <si>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</si>
  <si>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伊勢原市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</si>
  <si>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</si>
  <si>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</si>
  <si>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</si>
  <si>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</si>
  <si>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</si>
  <si>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</si>
  <si>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</si>
  <si>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</si>
  <si>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</si>
  <si>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</si>
  <si>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</si>
  <si>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施設の老朽化に伴い改築更新を計画的に行っている状況です。今後は処理場、ポンプ場及び管渠についてストックマネジメント計画の策定をすすめ、施設の延命化やライフサイクルコストの削減に努めていきます。管渠については有収率が低いことから不明水対策が必要ですが、財源の手当も限られているため、優先順位を決めて事業を行っていきます。</t>
    <rPh sb="31" eb="33">
      <t>コンゴ</t>
    </rPh>
    <rPh sb="34" eb="37">
      <t>ショリジョウ</t>
    </rPh>
    <rPh sb="41" eb="42">
      <t>ジョウ</t>
    </rPh>
    <rPh sb="42" eb="43">
      <t>オヨ</t>
    </rPh>
    <rPh sb="44" eb="46">
      <t>カンキョ</t>
    </rPh>
    <rPh sb="60" eb="62">
      <t>ケイカク</t>
    </rPh>
    <rPh sb="63" eb="65">
      <t>サクテイ</t>
    </rPh>
    <rPh sb="70" eb="72">
      <t>シセツ</t>
    </rPh>
    <rPh sb="91" eb="92">
      <t>ツト</t>
    </rPh>
    <phoneticPr fontId="4"/>
  </si>
  <si>
    <t>現在、平成37年度までに市街化区域整備の概成を目標に下水道整備を進めています。整備にあたっては、骨格となる管渠を先行整備し、水洗化の意向が高い地域やマンションなど優先的に枝線整備を実施していく方法により、早期に使用料収入の確保を目指します。
　また、地震対策や改築更新、下水道整備など今後も事業計画を進める中で国の交付金を有効に活用して財源を確保していくことが必要です。人件費や資材の高騰など、維持管理費の増大も懸念されるところであり、引き続き経費削減に努めます。</t>
    <rPh sb="3" eb="5">
      <t>ヘイセイ</t>
    </rPh>
    <rPh sb="7" eb="9">
      <t>ネンド</t>
    </rPh>
    <rPh sb="17" eb="19">
      <t>セイビ</t>
    </rPh>
    <rPh sb="20" eb="22">
      <t>ガイセイ</t>
    </rPh>
    <rPh sb="125" eb="127">
      <t>ジシン</t>
    </rPh>
    <rPh sb="127" eb="129">
      <t>タイサク</t>
    </rPh>
    <rPh sb="130" eb="132">
      <t>カイチク</t>
    </rPh>
    <rPh sb="132" eb="134">
      <t>コウシン</t>
    </rPh>
    <rPh sb="135" eb="138">
      <t>ゲスイドウ</t>
    </rPh>
    <rPh sb="138" eb="140">
      <t>セイビ</t>
    </rPh>
    <rPh sb="142" eb="144">
      <t>コンゴ</t>
    </rPh>
    <rPh sb="153" eb="154">
      <t>ナカ</t>
    </rPh>
    <rPh sb="168" eb="170">
      <t>ザイゲン</t>
    </rPh>
    <rPh sb="171" eb="173">
      <t>カクホ</t>
    </rPh>
    <rPh sb="180" eb="182">
      <t>ヒツヨウ</t>
    </rPh>
    <rPh sb="185" eb="188">
      <t>ジンケンヒ</t>
    </rPh>
    <rPh sb="189" eb="191">
      <t>シザイ</t>
    </rPh>
    <rPh sb="192" eb="194">
      <t>コウトウ</t>
    </rPh>
    <rPh sb="218" eb="219">
      <t>ヒ</t>
    </rPh>
    <rPh sb="220" eb="221">
      <t>ツヅ</t>
    </rPh>
    <rPh sb="222" eb="224">
      <t>ケイヒ</t>
    </rPh>
    <rPh sb="224" eb="226">
      <t>サクゲン</t>
    </rPh>
    <rPh sb="227" eb="228">
      <t>ツト</t>
    </rPh>
    <phoneticPr fontId="4"/>
  </si>
  <si>
    <t>下水道使用料収入については、供用開始に伴い、接続件数は増加傾向にあり、一定の効果は得られていますが、一般家庭の節水傾向が強く水量の伸びが期待できないことから大幅な増収が見込めない状況です。しかし、経費回収率は、平成26年4月に料金改定を行ったことにより平成25年度と比較すると約10％上昇しました。
　汚水処理原価は類似団体と比較すると高くなっており、これは老朽化に伴い管渠の破損などにより不明水が多くなっていることが要因であると推測されます。今後も国の交付金を活用しながら地震対策や老朽化対策に取り組み不明水の原因究明を講じ維持管理費の削減を図っていく必要があります。
　水洗化率については、上昇傾向にありますが、供用開始後の普及活動を引き続き強化していきます。</t>
    <rPh sb="14" eb="16">
      <t>キョウヨウ</t>
    </rPh>
    <rPh sb="16" eb="18">
      <t>カイシ</t>
    </rPh>
    <rPh sb="19" eb="20">
      <t>トモナ</t>
    </rPh>
    <rPh sb="22" eb="24">
      <t>セツゾク</t>
    </rPh>
    <rPh sb="24" eb="26">
      <t>ケンスウ</t>
    </rPh>
    <rPh sb="27" eb="29">
      <t>ゾウカ</t>
    </rPh>
    <rPh sb="29" eb="31">
      <t>ケイコウ</t>
    </rPh>
    <rPh sb="35" eb="37">
      <t>イッテイ</t>
    </rPh>
    <rPh sb="38" eb="40">
      <t>コウカ</t>
    </rPh>
    <rPh sb="41" eb="42">
      <t>エ</t>
    </rPh>
    <rPh sb="50" eb="52">
      <t>イッパン</t>
    </rPh>
    <rPh sb="52" eb="54">
      <t>カテイ</t>
    </rPh>
    <rPh sb="55" eb="57">
      <t>セッスイ</t>
    </rPh>
    <rPh sb="57" eb="59">
      <t>ケイコウ</t>
    </rPh>
    <rPh sb="60" eb="61">
      <t>ツヨ</t>
    </rPh>
    <rPh sb="62" eb="63">
      <t>スイ</t>
    </rPh>
    <rPh sb="98" eb="100">
      <t>ケイヒ</t>
    </rPh>
    <rPh sb="100" eb="103">
      <t>カイシュウリツ</t>
    </rPh>
    <rPh sb="105" eb="107">
      <t>ヘイセイ</t>
    </rPh>
    <rPh sb="109" eb="110">
      <t>ネン</t>
    </rPh>
    <rPh sb="111" eb="112">
      <t>ツキ</t>
    </rPh>
    <rPh sb="113" eb="115">
      <t>リョウキン</t>
    </rPh>
    <rPh sb="115" eb="117">
      <t>カイテイ</t>
    </rPh>
    <rPh sb="118" eb="119">
      <t>オコナ</t>
    </rPh>
    <rPh sb="126" eb="128">
      <t>ヘイセイ</t>
    </rPh>
    <rPh sb="130" eb="132">
      <t>ネンド</t>
    </rPh>
    <rPh sb="133" eb="135">
      <t>ヒカク</t>
    </rPh>
    <rPh sb="138" eb="139">
      <t>ヤク</t>
    </rPh>
    <rPh sb="142" eb="144">
      <t>ジョウショウ</t>
    </rPh>
    <rPh sb="225" eb="226">
      <t>クニ</t>
    </rPh>
    <rPh sb="227" eb="230">
      <t>コウフキン</t>
    </rPh>
    <rPh sb="231" eb="233">
      <t>カツヨウ</t>
    </rPh>
    <rPh sb="242" eb="245">
      <t>ロウキュウカ</t>
    </rPh>
    <rPh sb="245" eb="247">
      <t>タイサク</t>
    </rPh>
    <rPh sb="256" eb="258">
      <t>ゲンイン</t>
    </rPh>
    <rPh sb="258" eb="260">
      <t>キュウメイ</t>
    </rPh>
    <rPh sb="316" eb="318">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</si>
</sst>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1.05</c:v>
                </c:pt>
              </c:numCache>
            </c:numRef>
          </c:val>
        </c:ser>
        <c:dLbls>
          <c:showLegendKey val="0"/>
          <c:showVal val="0"/>
          <c:showCatName val="0"/>
          <c:showSerName val="0"/>
          <c:showPercent val="0"/>
          <c:showBubbleSize val="0"/>
        </c:dLbls>
        <c:gapWidth val="150"/>
        <c:axId val="166733312"/>
        <c:axId val="1667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ser>
        <c:dLbls>
          <c:showLegendKey val="0"/>
          <c:showVal val="0"/>
          <c:showCatName val="0"/>
          <c:showSerName val="0"/>
          <c:showPercent val="0"/>
          <c:showBubbleSize val="0"/>
        </c:dLbls>
        <c:marker val="1"/>
        <c:smooth val="0"/>
        <c:axId val="166733312"/>
        <c:axId val="166735232"/>
      </c:lineChart>
      <c:dateAx>
        <c:axId val="166733312"/>
        <c:scaling>
          <c:orientation val="minMax"/>
        </c:scaling>
        <c:delete val="1"/>
        <c:axPos val="b"/>
        <c:numFmt formatCode="ge" sourceLinked="1"/>
        <c:majorTickMark val="none"/>
        <c:minorTickMark val="none"/>
        <c:tickLblPos val="none"/>
        <c:crossAx val="166735232"/>
        <c:crosses val="autoZero"/>
        <c:auto val="1"/>
        <c:lblOffset val="100"/>
        <c:baseTimeUnit val="years"/>
      </c:dateAx>
      <c:valAx>
        <c:axId val="1667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92.51</c:v>
                </c:pt>
                <c:pt idx="1">
                  <c:v>90.99</c:v>
                </c:pt>
                <c:pt idx="2">
                  <c:v>89.69</c:v>
                </c:pt>
                <c:pt idx="3">
                  <c:v>91.52</c:v>
                </c:pt>
                <c:pt idx="4">
                  <c:v>92.27</c:v>
                </c:pt>
              </c:numCache>
            </c:numRef>
          </c:val>
        </c:ser>
        <c:dLbls>
          <c:showLegendKey val="0"/>
          <c:showVal val="0"/>
          <c:showCatName val="0"/>
          <c:showSerName val="0"/>
          <c:showPercent val="0"/>
          <c:showBubbleSize val="0"/>
        </c:dLbls>
        <c:gapWidth val="150"/>
        <c:axId val="183797632"/>
        <c:axId val="1838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ser>
        <c:dLbls>
          <c:showLegendKey val="0"/>
          <c:showVal val="0"/>
          <c:showCatName val="0"/>
          <c:showSerName val="0"/>
          <c:showPercent val="0"/>
          <c:showBubbleSize val="0"/>
        </c:dLbls>
        <c:marker val="1"/>
        <c:smooth val="0"/>
        <c:axId val="183797632"/>
        <c:axId val="183808000"/>
      </c:lineChart>
      <c:dateAx>
        <c:axId val="183797632"/>
        <c:scaling>
          <c:orientation val="minMax"/>
        </c:scaling>
        <c:delete val="1"/>
        <c:axPos val="b"/>
        <c:numFmt formatCode="ge" sourceLinked="1"/>
        <c:majorTickMark val="none"/>
        <c:minorTickMark val="none"/>
        <c:tickLblPos val="none"/>
        <c:crossAx val="183808000"/>
        <c:crosses val="autoZero"/>
        <c:auto val="1"/>
        <c:lblOffset val="100"/>
        <c:baseTimeUnit val="years"/>
      </c:dateAx>
      <c:valAx>
        <c:axId val="1838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92.07</c:v>
                </c:pt>
                <c:pt idx="1">
                  <c:v>92.22</c:v>
                </c:pt>
                <c:pt idx="2">
                  <c:v>93.38</c:v>
                </c:pt>
                <c:pt idx="3">
                  <c:v>94.09</c:v>
                </c:pt>
                <c:pt idx="4">
                  <c:v>94.32</c:v>
                </c:pt>
              </c:numCache>
            </c:numRef>
          </c:val>
        </c:ser>
        <c:dLbls>
          <c:showLegendKey val="0"/>
          <c:showVal val="0"/>
          <c:showCatName val="0"/>
          <c:showSerName val="0"/>
          <c:showPercent val="0"/>
          <c:showBubbleSize val="0"/>
        </c:dLbls>
        <c:gapWidth val="150"/>
        <c:axId val="183973376"/>
        <c:axId val="1839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ser>
        <c:dLbls>
          <c:showLegendKey val="0"/>
          <c:showVal val="0"/>
          <c:showCatName val="0"/>
          <c:showSerName val="0"/>
          <c:showPercent val="0"/>
          <c:showBubbleSize val="0"/>
        </c:dLbls>
        <c:marker val="1"/>
        <c:smooth val="0"/>
        <c:axId val="183973376"/>
        <c:axId val="183975296"/>
      </c:lineChart>
      <c:dateAx>
        <c:axId val="183973376"/>
        <c:scaling>
          <c:orientation val="minMax"/>
        </c:scaling>
        <c:delete val="1"/>
        <c:axPos val="b"/>
        <c:numFmt formatCode="ge" sourceLinked="1"/>
        <c:majorTickMark val="none"/>
        <c:minorTickMark val="none"/>
        <c:tickLblPos val="none"/>
        <c:crossAx val="183975296"/>
        <c:crosses val="autoZero"/>
        <c:auto val="1"/>
        <c:lblOffset val="100"/>
        <c:baseTimeUnit val="years"/>
      </c:dateAx>
      <c:valAx>
        <c:axId val="1839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65.98</c:v>
                </c:pt>
                <c:pt idx="1">
                  <c:v>67.95</c:v>
                </c:pt>
                <c:pt idx="2">
                  <c:v>69.010000000000005</c:v>
                </c:pt>
                <c:pt idx="3">
                  <c:v>74.069999999999993</c:v>
                </c:pt>
                <c:pt idx="4">
                  <c:v>74.599999999999994</c:v>
                </c:pt>
              </c:numCache>
            </c:numRef>
          </c:val>
        </c:ser>
        <c:dLbls>
          <c:showLegendKey val="0"/>
          <c:showVal val="0"/>
          <c:showCatName val="0"/>
          <c:showSerName val="0"/>
          <c:showPercent val="0"/>
          <c:showBubbleSize val="0"/>
        </c:dLbls>
        <c:gapWidth val="150"/>
        <c:axId val="192099456"/>
        <c:axId val="192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099456"/>
        <c:axId val="192101376"/>
      </c:lineChart>
      <c:dateAx>
        <c:axId val="192099456"/>
        <c:scaling>
          <c:orientation val="minMax"/>
        </c:scaling>
        <c:delete val="1"/>
        <c:axPos val="b"/>
        <c:numFmt formatCode="ge" sourceLinked="1"/>
        <c:majorTickMark val="none"/>
        <c:minorTickMark val="none"/>
        <c:tickLblPos val="none"/>
        <c:crossAx val="192101376"/>
        <c:crosses val="autoZero"/>
        <c:auto val="1"/>
        <c:lblOffset val="100"/>
        <c:baseTimeUnit val="years"/>
      </c:dateAx>
      <c:valAx>
        <c:axId val="192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383232"/>
        <c:axId val="1683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383232"/>
        <c:axId val="168385152"/>
      </c:lineChart>
      <c:dateAx>
        <c:axId val="168383232"/>
        <c:scaling>
          <c:orientation val="minMax"/>
        </c:scaling>
        <c:delete val="1"/>
        <c:axPos val="b"/>
        <c:numFmt formatCode="ge" sourceLinked="1"/>
        <c:majorTickMark val="none"/>
        <c:minorTickMark val="none"/>
        <c:tickLblPos val="none"/>
        <c:crossAx val="168385152"/>
        <c:crosses val="autoZero"/>
        <c:auto val="1"/>
        <c:lblOffset val="100"/>
        <c:baseTimeUnit val="years"/>
      </c:dateAx>
      <c:valAx>
        <c:axId val="1683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31392"/>
        <c:axId val="1707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31392"/>
        <c:axId val="170741760"/>
      </c:lineChart>
      <c:dateAx>
        <c:axId val="170731392"/>
        <c:scaling>
          <c:orientation val="minMax"/>
        </c:scaling>
        <c:delete val="1"/>
        <c:axPos val="b"/>
        <c:numFmt formatCode="ge" sourceLinked="1"/>
        <c:majorTickMark val="none"/>
        <c:minorTickMark val="none"/>
        <c:tickLblPos val="none"/>
        <c:crossAx val="170741760"/>
        <c:crosses val="autoZero"/>
        <c:auto val="1"/>
        <c:lblOffset val="100"/>
        <c:baseTimeUnit val="years"/>
      </c:dateAx>
      <c:valAx>
        <c:axId val="170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58144"/>
        <c:axId val="1707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58144"/>
        <c:axId val="170760064"/>
      </c:lineChart>
      <c:dateAx>
        <c:axId val="170758144"/>
        <c:scaling>
          <c:orientation val="minMax"/>
        </c:scaling>
        <c:delete val="1"/>
        <c:axPos val="b"/>
        <c:numFmt formatCode="ge" sourceLinked="1"/>
        <c:majorTickMark val="none"/>
        <c:minorTickMark val="none"/>
        <c:tickLblPos val="none"/>
        <c:crossAx val="170760064"/>
        <c:crosses val="autoZero"/>
        <c:auto val="1"/>
        <c:lblOffset val="100"/>
        <c:baseTimeUnit val="years"/>
      </c:dateAx>
      <c:valAx>
        <c:axId val="1707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34272"/>
        <c:axId val="170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34272"/>
        <c:axId val="170936192"/>
      </c:lineChart>
      <c:dateAx>
        <c:axId val="170934272"/>
        <c:scaling>
          <c:orientation val="minMax"/>
        </c:scaling>
        <c:delete val="1"/>
        <c:axPos val="b"/>
        <c:numFmt formatCode="ge" sourceLinked="1"/>
        <c:majorTickMark val="none"/>
        <c:minorTickMark val="none"/>
        <c:tickLblPos val="none"/>
        <c:crossAx val="170936192"/>
        <c:crosses val="autoZero"/>
        <c:auto val="1"/>
        <c:lblOffset val="100"/>
        <c:baseTimeUnit val="years"/>
      </c:dateAx>
      <c:valAx>
        <c:axId val="1709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816.97</c:v>
                </c:pt>
                <c:pt idx="1">
                  <c:v>842.47</c:v>
                </c:pt>
                <c:pt idx="2">
                  <c:v>764.96</c:v>
                </c:pt>
                <c:pt idx="3">
                  <c:v>678.42</c:v>
                </c:pt>
                <c:pt idx="4">
                  <c:v>653.04</c:v>
                </c:pt>
              </c:numCache>
            </c:numRef>
          </c:val>
        </c:ser>
        <c:dLbls>
          <c:showLegendKey val="0"/>
          <c:showVal val="0"/>
          <c:showCatName val="0"/>
          <c:showSerName val="0"/>
          <c:showPercent val="0"/>
          <c:showBubbleSize val="0"/>
        </c:dLbls>
        <c:gapWidth val="150"/>
        <c:axId val="170957824"/>
        <c:axId val="170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ser>
        <c:dLbls>
          <c:showLegendKey val="0"/>
          <c:showVal val="0"/>
          <c:showCatName val="0"/>
          <c:showSerName val="0"/>
          <c:showPercent val="0"/>
          <c:showBubbleSize val="0"/>
        </c:dLbls>
        <c:marker val="1"/>
        <c:smooth val="0"/>
        <c:axId val="170957824"/>
        <c:axId val="170976384"/>
      </c:lineChart>
      <c:dateAx>
        <c:axId val="170957824"/>
        <c:scaling>
          <c:orientation val="minMax"/>
        </c:scaling>
        <c:delete val="1"/>
        <c:axPos val="b"/>
        <c:numFmt formatCode="ge" sourceLinked="1"/>
        <c:majorTickMark val="none"/>
        <c:minorTickMark val="none"/>
        <c:tickLblPos val="none"/>
        <c:crossAx val="170976384"/>
        <c:crosses val="autoZero"/>
        <c:auto val="1"/>
        <c:lblOffset val="100"/>
        <c:baseTimeUnit val="years"/>
      </c:dateAx>
      <c:valAx>
        <c:axId val="1709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68.81</c:v>
                </c:pt>
                <c:pt idx="1">
                  <c:v>70.180000000000007</c:v>
                </c:pt>
                <c:pt idx="2">
                  <c:v>70.89</c:v>
                </c:pt>
                <c:pt idx="3">
                  <c:v>79.16</c:v>
                </c:pt>
                <c:pt idx="4">
                  <c:v>79.09</c:v>
                </c:pt>
              </c:numCache>
            </c:numRef>
          </c:val>
        </c:ser>
        <c:dLbls>
          <c:showLegendKey val="0"/>
          <c:showVal val="0"/>
          <c:showCatName val="0"/>
          <c:showSerName val="0"/>
          <c:showPercent val="0"/>
          <c:showBubbleSize val="0"/>
        </c:dLbls>
        <c:gapWidth val="150"/>
        <c:axId val="171141760"/>
        <c:axId val="1711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ser>
        <c:dLbls>
          <c:showLegendKey val="0"/>
          <c:showVal val="0"/>
          <c:showCatName val="0"/>
          <c:showSerName val="0"/>
          <c:showPercent val="0"/>
          <c:showBubbleSize val="0"/>
        </c:dLbls>
        <c:marker val="1"/>
        <c:smooth val="0"/>
        <c:axId val="171141760"/>
        <c:axId val="171148032"/>
      </c:lineChart>
      <c:dateAx>
        <c:axId val="171141760"/>
        <c:scaling>
          <c:orientation val="minMax"/>
        </c:scaling>
        <c:delete val="1"/>
        <c:axPos val="b"/>
        <c:numFmt formatCode="ge" sourceLinked="1"/>
        <c:majorTickMark val="none"/>
        <c:minorTickMark val="none"/>
        <c:tickLblPos val="none"/>
        <c:crossAx val="171148032"/>
        <c:crosses val="autoZero"/>
        <c:auto val="1"/>
        <c:lblOffset val="100"/>
        <c:baseTimeUnit val="years"/>
      </c:dateAx>
      <c:valAx>
        <c:axId val="171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152.76</c:v>
                </c:pt>
                <c:pt idx="1">
                  <c:v>150.27000000000001</c:v>
                </c:pt>
                <c:pt idx="2">
                  <c:v>151.16999999999999</c:v>
                </c:pt>
                <c:pt idx="3">
                  <c:v>150</c:v>
                </c:pt>
                <c:pt idx="4">
                  <c:v>149.96</c:v>
                </c:pt>
              </c:numCache>
            </c:numRef>
          </c:val>
        </c:ser>
        <c:dLbls>
          <c:showLegendKey val="0"/>
          <c:showVal val="0"/>
          <c:showCatName val="0"/>
          <c:showSerName val="0"/>
          <c:showPercent val="0"/>
          <c:showBubbleSize val="0"/>
        </c:dLbls>
        <c:gapWidth val="150"/>
        <c:axId val="183765248"/>
        <c:axId val="1837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ser>
        <c:dLbls>
          <c:showLegendKey val="0"/>
          <c:showVal val="0"/>
          <c:showCatName val="0"/>
          <c:showSerName val="0"/>
          <c:showPercent val="0"/>
          <c:showBubbleSize val="0"/>
        </c:dLbls>
        <c:marker val="1"/>
        <c:smooth val="0"/>
        <c:axId val="183765248"/>
        <c:axId val="183771520"/>
      </c:lineChart>
      <c:dateAx>
        <c:axId val="183765248"/>
        <c:scaling>
          <c:orientation val="minMax"/>
        </c:scaling>
        <c:delete val="1"/>
        <c:axPos val="b"/>
        <c:numFmt formatCode="ge" sourceLinked="1"/>
        <c:majorTickMark val="none"/>
        <c:minorTickMark val="none"/>
        <c:tickLblPos val="none"/>
        <c:crossAx val="183771520"/>
        <c:crosses val="autoZero"/>
        <c:auto val="1"/>
        <c:lblOffset val="100"/>
        <c:baseTimeUnit val="years"/>
      </c:dateAx>
      <c:valAx>
        <c:axId val="1837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神奈川県　伊勢原市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99894</v>
      </c>
      <c r="AM8" s="64"/>
      <c r="AN8" s="64"/>
      <c r="AO8" s="64"/>
      <c r="AP8" s="64"/>
      <c r="AQ8" s="64"/>
      <c r="AR8" s="64"/>
      <c r="AS8" s="64"/>
      <c r="AT8" s="63">
        <f>データ!S6</f>
        <v>55.56</v>
      </c>
      <c r="AU8" s="63"/>
      <c r="AV8" s="63"/>
      <c r="AW8" s="63"/>
      <c r="AX8" s="63"/>
      <c r="AY8" s="63"/>
      <c r="AZ8" s="63"/>
      <c r="BA8" s="63"/>
      <c r="BB8" s="63">
        <f>データ!T6</f>
        <v>1797.95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77.11</v>
      </c>
      <c r="Q10" s="63"/>
      <c r="R10" s="63"/>
      <c r="S10" s="63"/>
      <c r="T10" s="63"/>
      <c r="U10" s="63"/>
      <c r="V10" s="63"/>
      <c r="W10" s="63">
        <f>データ!P6</f>
        <v>76.41</v>
      </c>
      <c r="X10" s="63"/>
      <c r="Y10" s="63"/>
      <c r="Z10" s="63"/>
      <c r="AA10" s="63"/>
      <c r="AB10" s="63"/>
      <c r="AC10" s="63"/>
      <c r="AD10" s="64">
        <f>データ!Q6</f>
        <v>2289</v>
      </c>
      <c r="AE10" s="64"/>
      <c r="AF10" s="64"/>
      <c r="AG10" s="64"/>
      <c r="AH10" s="64"/>
      <c r="AI10" s="64"/>
      <c r="AJ10" s="64"/>
      <c r="AK10" s="2"/>
      <c r="AL10" s="64">
        <f>データ!U6</f>
        <v>77114</v>
      </c>
      <c r="AM10" s="64"/>
      <c r="AN10" s="64"/>
      <c r="AO10" s="64"/>
      <c r="AP10" s="64"/>
      <c r="AQ10" s="64"/>
      <c r="AR10" s="64"/>
      <c r="AS10" s="64"/>
      <c r="AT10" s="63">
        <f>データ!V6</f>
        <v>8.52</v>
      </c>
      <c r="AU10" s="63"/>
      <c r="AV10" s="63"/>
      <c r="AW10" s="63"/>
      <c r="AX10" s="63"/>
      <c r="AY10" s="63"/>
      <c r="AZ10" s="63"/>
      <c r="BA10" s="63"/>
      <c r="BB10" s="63">
        <f>データ!W6</f>
        <v>9050.94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142140</v>
      </c>
      <c r="D6" s="31">
        <f t="shared" si="3"/>
        <v>47</v>
      </c>
      <c r="E6" s="31">
        <f t="shared" si="3"/>
        <v>17</v>
      </c>
      <c r="F6" s="31">
        <f t="shared" si="3"/>
        <v>1</v>
      </c>
      <c r="G6" s="31">
        <f t="shared" si="3"/>
        <v>0</v>
      </c>
      <c r="H6" s="31" t="str">
        <f t="shared" si="3"/>
        <v>神奈川県　伊勢原市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77.11</v>
      </c>
      <c r="P6" s="32">
        <f t="shared" si="3"/>
        <v>76.41</v>
      </c>
      <c r="Q6" s="32">
        <f t="shared" si="3"/>
        <v>2289</v>
      </c>
      <c r="R6" s="32">
        <f t="shared" si="3"/>
        <v>99894</v>
      </c>
      <c r="S6" s="32">
        <f t="shared" si="3"/>
        <v>55.56</v>
      </c>
      <c r="T6" s="32">
        <f t="shared" si="3"/>
        <v>1797.95</v>
      </c>
      <c r="U6" s="32">
        <f t="shared" si="3"/>
        <v>77114</v>
      </c>
      <c r="V6" s="32">
        <f t="shared" si="3"/>
        <v>8.52</v>
      </c>
      <c r="W6" s="32">
        <f t="shared" si="3"/>
        <v>9050.94</v>
      </c>
      <c r="X6" s="33">
        <f>IF(X7="",NA(),X7)</f>
        <v>65.98</v>
      </c>
      <c r="Y6" s="33">
        <f t="shared" ref="Y6:AG6" si="4">IF(Y7="",NA(),Y7)</f>
        <v>67.95</v>
      </c>
      <c r="Z6" s="33">
        <f t="shared" si="4"/>
        <v>69.010000000000005</v>
      </c>
      <c r="AA6" s="33">
        <f t="shared" si="4"/>
        <v>74.069999999999993</v>
      </c>
      <c r="AB6" s="33">
        <f t="shared" si="4"/>
        <v>74.599999999999994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816.97</v>
      </c>
      <c r="BF6" s="33">
        <f t="shared" ref="BF6:BN6" si="7">IF(BF7="",NA(),BF7)</f>
        <v>842.47</v>
      </c>
      <c r="BG6" s="33">
        <f t="shared" si="7"/>
        <v>764.96</v>
      </c>
      <c r="BH6" s="33">
        <f t="shared" si="7"/>
        <v>678.42</v>
      </c>
      <c r="BI6" s="33">
        <f t="shared" si="7"/>
        <v>653.04</v>
      </c>
      <c r="BJ6" s="33">
        <f t="shared" si="7"/>
        <v>908.51</v>
      </c>
      <c r="BK6" s="33">
        <f t="shared" si="7"/>
        <v>866.05</v>
      </c>
      <c r="BL6" s="33">
        <f t="shared" si="7"/>
        <v>892.91</v>
      </c>
      <c r="BM6" s="33">
        <f t="shared" si="7"/>
        <v>839.9</v>
      </c>
      <c r="BN6" s="33">
        <f t="shared" si="7"/>
        <v>775.45</v>
      </c>
      <c r="BO6" s="32" t="str">
        <f>IF(BO7="","",IF(BO7="-","【-】","【"&amp;SUBSTITUTE(TEXT(BO7,"#,##0.00"),"-","△")&amp;"】"))</f>
        <v>【763.62】</v>
      </c>
      <c r="BP6" s="33">
        <f>IF(BP7="",NA(),BP7)</f>
        <v>68.81</v>
      </c>
      <c r="BQ6" s="33">
        <f t="shared" ref="BQ6:BY6" si="8">IF(BQ7="",NA(),BQ7)</f>
        <v>70.180000000000007</v>
      </c>
      <c r="BR6" s="33">
        <f t="shared" si="8"/>
        <v>70.89</v>
      </c>
      <c r="BS6" s="33">
        <f t="shared" si="8"/>
        <v>79.16</v>
      </c>
      <c r="BT6" s="33">
        <f t="shared" si="8"/>
        <v>79.09</v>
      </c>
      <c r="BU6" s="33">
        <f t="shared" si="8"/>
        <v>84.71</v>
      </c>
      <c r="BV6" s="33">
        <f t="shared" si="8"/>
        <v>87.1</v>
      </c>
      <c r="BW6" s="33">
        <f t="shared" si="8"/>
        <v>86.47</v>
      </c>
      <c r="BX6" s="33">
        <f t="shared" si="8"/>
        <v>87.66</v>
      </c>
      <c r="BY6" s="33">
        <f t="shared" si="8"/>
        <v>86.34</v>
      </c>
      <c r="BZ6" s="32" t="str">
        <f>IF(BZ7="","",IF(BZ7="-","【-】","【"&amp;SUBSTITUTE(TEXT(BZ7,"#,##0.00"),"-","△")&amp;"】"))</f>
        <v>【98.53】</v>
      </c>
      <c r="CA6" s="33">
        <f>IF(CA7="",NA(),CA7)</f>
        <v>152.76</v>
      </c>
      <c r="CB6" s="33">
        <f t="shared" ref="CB6:CJ6" si="9">IF(CB7="",NA(),CB7)</f>
        <v>150.27000000000001</v>
      </c>
      <c r="CC6" s="33">
        <f t="shared" si="9"/>
        <v>151.16999999999999</v>
      </c>
      <c r="CD6" s="33">
        <f t="shared" si="9"/>
        <v>150</v>
      </c>
      <c r="CE6" s="33">
        <f t="shared" si="9"/>
        <v>149.96</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f>IF(CL7="",NA(),CL7)</f>
        <v>92.51</v>
      </c>
      <c r="CM6" s="33">
        <f t="shared" ref="CM6:CU6" si="10">IF(CM7="",NA(),CM7)</f>
        <v>90.99</v>
      </c>
      <c r="CN6" s="33">
        <f t="shared" si="10"/>
        <v>89.69</v>
      </c>
      <c r="CO6" s="33">
        <f t="shared" si="10"/>
        <v>91.52</v>
      </c>
      <c r="CP6" s="33">
        <f t="shared" si="10"/>
        <v>92.27</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92.07</v>
      </c>
      <c r="CX6" s="33">
        <f t="shared" ref="CX6:DF6" si="11">IF(CX7="",NA(),CX7)</f>
        <v>92.22</v>
      </c>
      <c r="CY6" s="33">
        <f t="shared" si="11"/>
        <v>93.38</v>
      </c>
      <c r="CZ6" s="33">
        <f t="shared" si="11"/>
        <v>94.09</v>
      </c>
      <c r="DA6" s="33">
        <f t="shared" si="11"/>
        <v>94.32</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1.05</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c r="A7" s="26"/>
      <c r="B7" s="35">
        <v>2015</v>
      </c>
      <c r="C7" s="35">
        <v>142140</v>
      </c>
      <c r="D7" s="35">
        <v>47</v>
      </c>
      <c r="E7" s="35">
        <v>17</v>
      </c>
      <c r="F7" s="35">
        <v>1</v>
      </c>
      <c r="G7" s="35">
        <v>0</v>
      </c>
      <c r="H7" s="35" t="s">
        <v>96</v>
      </c>
      <c r="I7" s="35" t="s">
        <v>97</v>
      </c>
      <c r="J7" s="35" t="s">
        <v>98</v>
      </c>
      <c r="K7" s="35" t="s">
        <v>99</v>
      </c>
      <c r="L7" s="35" t="s">
        <v>100</v>
      </c>
      <c r="M7" s="36" t="s">
        <v>101</v>
      </c>
      <c r="N7" s="36" t="s">
        <v>102</v>
      </c>
      <c r="O7" s="36">
        <v>77.11</v>
      </c>
      <c r="P7" s="36">
        <v>76.41</v>
      </c>
      <c r="Q7" s="36">
        <v>2289</v>
      </c>
      <c r="R7" s="36">
        <v>99894</v>
      </c>
      <c r="S7" s="36">
        <v>55.56</v>
      </c>
      <c r="T7" s="36">
        <v>1797.95</v>
      </c>
      <c r="U7" s="36">
        <v>77114</v>
      </c>
      <c r="V7" s="36">
        <v>8.52</v>
      </c>
      <c r="W7" s="36">
        <v>9050.94</v>
      </c>
      <c r="X7" s="36">
        <v>65.98</v>
      </c>
      <c r="Y7" s="36">
        <v>67.95</v>
      </c>
      <c r="Z7" s="36">
        <v>69.010000000000005</v>
      </c>
      <c r="AA7" s="36">
        <v>74.069999999999993</v>
      </c>
      <c r="AB7" s="36">
        <v>74.599999999999994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816.97</v>
      </c>
      <c r="BF7" s="36">
        <v>842.47</v>
      </c>
      <c r="BG7" s="36">
        <v>764.96</v>
      </c>
      <c r="BH7" s="36">
        <v>678.42</v>
      </c>
      <c r="BI7" s="36">
        <v>653.04</v>
      </c>
      <c r="BJ7" s="36">
        <v>908.51</v>
      </c>
      <c r="BK7" s="36">
        <v>866.05</v>
      </c>
      <c r="BL7" s="36">
        <v>892.91</v>
      </c>
      <c r="BM7" s="36">
        <v>839.9</v>
      </c>
      <c r="BN7" s="36">
        <v>775.45</v>
      </c>
      <c r="BO7" s="36">
        <v>763.62</v>
      </c>
      <c r="BP7" s="36">
        <v>68.81</v>
      </c>
      <c r="BQ7" s="36">
        <v>70.180000000000007</v>
      </c>
      <c r="BR7" s="36">
        <v>70.89</v>
      </c>
      <c r="BS7" s="36">
        <v>79.16</v>
      </c>
      <c r="BT7" s="36">
        <v>79.09</v>
      </c>
      <c r="BU7" s="36">
        <v>84.71</v>
      </c>
      <c r="BV7" s="36">
        <v>87.1</v>
      </c>
      <c r="BW7" s="36">
        <v>86.47</v>
      </c>
      <c r="BX7" s="36">
        <v>87.66</v>
      </c>
      <c r="BY7" s="36">
        <v>86.34</v>
      </c>
      <c r="BZ7" s="36">
        <v>98.53</v>
      </c>
      <c r="CA7" s="36">
        <v>152.76</v>
      </c>
      <c r="CB7" s="36">
        <v>150.27000000000001</v>
      </c>
      <c r="CC7" s="36">
        <v>151.16999999999999</v>
      </c>
      <c r="CD7" s="36">
        <v>150</v>
      </c>
      <c r="CE7" s="36">
        <v>149.96</v>
      </c>
      <c r="CF7" s="36">
        <v>148.62</v>
      </c>
      <c r="CG7" s="36">
        <v>147.97999999999999</v>
      </c>
      <c r="CH7" s="36">
        <v>146.86000000000001</v>
      </c>
      <c r="CI7" s="36">
        <v>145.18</v>
      </c>
      <c r="CJ7" s="36">
        <v>147.52000000000001</v>
      </c>
      <c r="CK7" s="36">
        <v>139.69999999999999</v>
      </c>
      <c r="CL7" s="36">
        <v>92.51</v>
      </c>
      <c r="CM7" s="36">
        <v>90.99</v>
      </c>
      <c r="CN7" s="36">
        <v>89.69</v>
      </c>
      <c r="CO7" s="36">
        <v>91.52</v>
      </c>
      <c r="CP7" s="36">
        <v>92.27</v>
      </c>
      <c r="CQ7" s="36">
        <v>83.17</v>
      </c>
      <c r="CR7" s="36">
        <v>79.790000000000006</v>
      </c>
      <c r="CS7" s="36">
        <v>79.22</v>
      </c>
      <c r="CT7" s="36">
        <v>83.47</v>
      </c>
      <c r="CU7" s="36">
        <v>86.69</v>
      </c>
      <c r="CV7" s="36">
        <v>60.01</v>
      </c>
      <c r="CW7" s="36">
        <v>92.07</v>
      </c>
      <c r="CX7" s="36">
        <v>92.22</v>
      </c>
      <c r="CY7" s="36">
        <v>93.38</v>
      </c>
      <c r="CZ7" s="36">
        <v>94.09</v>
      </c>
      <c r="DA7" s="36">
        <v>94.32</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1.05</v>
      </c>
      <c r="EI7" s="36">
        <v>0.13</v>
      </c>
      <c r="EJ7" s="36">
        <v>0.14000000000000001</v>
      </c>
      <c r="EK7" s="36">
        <v>0.08</v>
      </c>
      <c r="EL7" s="36">
        <v>0.09</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平井 淳一</cp:lastModifiedBy>
  <cp:lastPrinted>2017-02-13T04:04:42Z</cp:lastPrinted>
  <dcterms:created xsi:type="dcterms:W3CDTF">2017-02-08T02:48:36Z</dcterms:created>
  <dcterms:modified xsi:type="dcterms:W3CDTF">2017-02-17T00:08:15Z</dcterms:modified>
</cp:coreProperties>
</file>