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810選挙管理委員会\選挙速報\選挙管理委員会事務局\◇平常時 業務\○委員会　会議・選挙人名簿\"/>
    </mc:Choice>
  </mc:AlternateContent>
  <xr:revisionPtr revIDLastSave="0" documentId="13_ncr:1_{AE0A6D95-D84F-435A-B28A-64CF4F8EC405}" xr6:coauthVersionLast="36" xr6:coauthVersionMax="36" xr10:uidLastSave="{00000000-0000-0000-0000-000000000000}"/>
  <bookViews>
    <workbookView xWindow="-15" yWindow="15" windowWidth="15330" windowHeight="8925" xr2:uid="{00000000-000D-0000-FFFF-FFFF00000000}"/>
  </bookViews>
  <sheets>
    <sheet name="字別" sheetId="2" r:id="rId1"/>
    <sheet name="選挙人名簿登録者数調" sheetId="1" r:id="rId2"/>
  </sheets>
  <definedNames>
    <definedName name="_xlnm.Print_Area" localSheetId="0">字別!$A$1:$W$122</definedName>
    <definedName name="_xlnm.Print_Area" localSheetId="1">選挙人名簿登録者数調!$A$1:$Z$34</definedName>
    <definedName name="_xlnm.Print_Titles" localSheetId="0">字別!$4:$4</definedName>
  </definedNames>
  <calcPr calcId="191029"/>
</workbook>
</file>

<file path=xl/calcChain.xml><?xml version="1.0" encoding="utf-8"?>
<calcChain xmlns="http://schemas.openxmlformats.org/spreadsheetml/2006/main">
  <c r="L117" i="2" l="1"/>
  <c r="V116" i="2" l="1"/>
  <c r="H117" i="2"/>
  <c r="P74" i="2" l="1"/>
  <c r="P73" i="2"/>
  <c r="P72" i="2"/>
  <c r="P71" i="2"/>
  <c r="P70" i="2"/>
  <c r="P69" i="2"/>
  <c r="H86" i="2" l="1"/>
  <c r="L86" i="2"/>
  <c r="N25" i="1" l="1"/>
  <c r="J25" i="1"/>
  <c r="H68" i="2" l="1"/>
  <c r="J21" i="1" s="1"/>
  <c r="H101" i="2" l="1"/>
  <c r="J28" i="1" s="1"/>
  <c r="L48" i="2" l="1"/>
  <c r="N17" i="1" s="1"/>
  <c r="H109" i="2" l="1"/>
  <c r="J30" i="1" s="1"/>
  <c r="L97" i="2"/>
  <c r="N27" i="1" s="1"/>
  <c r="H56" i="2" l="1"/>
  <c r="J19" i="1" s="1"/>
  <c r="P108" i="2" l="1"/>
  <c r="P107" i="2"/>
  <c r="P106" i="2"/>
  <c r="P105" i="2"/>
  <c r="L61" i="2" l="1"/>
  <c r="N20" i="1" s="1"/>
  <c r="L120" i="2" l="1"/>
  <c r="N32" i="1" s="1"/>
  <c r="H120" i="2"/>
  <c r="J32" i="1" s="1"/>
  <c r="N31" i="1"/>
  <c r="J31" i="1"/>
  <c r="L109" i="2"/>
  <c r="N30" i="1" s="1"/>
  <c r="L104" i="2"/>
  <c r="N29" i="1" s="1"/>
  <c r="H104" i="2"/>
  <c r="J29" i="1" s="1"/>
  <c r="L101" i="2"/>
  <c r="N28" i="1" s="1"/>
  <c r="H97" i="2"/>
  <c r="J27" i="1" s="1"/>
  <c r="L92" i="2"/>
  <c r="N26" i="1" s="1"/>
  <c r="H92" i="2"/>
  <c r="J26" i="1" s="1"/>
  <c r="L83" i="2"/>
  <c r="N24" i="1" s="1"/>
  <c r="H83" i="2"/>
  <c r="J24" i="1" s="1"/>
  <c r="L77" i="2"/>
  <c r="N23" i="1" s="1"/>
  <c r="H77" i="2"/>
  <c r="J23" i="1" s="1"/>
  <c r="L75" i="2"/>
  <c r="N22" i="1" s="1"/>
  <c r="H75" i="2"/>
  <c r="J22" i="1" s="1"/>
  <c r="L68" i="2"/>
  <c r="N21" i="1" s="1"/>
  <c r="H61" i="2"/>
  <c r="J20" i="1" s="1"/>
  <c r="L56" i="2"/>
  <c r="N19" i="1" s="1"/>
  <c r="L54" i="2"/>
  <c r="N18" i="1" s="1"/>
  <c r="H54" i="2"/>
  <c r="J18" i="1" s="1"/>
  <c r="H48" i="2"/>
  <c r="J17" i="1" s="1"/>
  <c r="L43" i="2"/>
  <c r="N16" i="1" s="1"/>
  <c r="H43" i="2"/>
  <c r="J16" i="1" s="1"/>
  <c r="L38" i="2"/>
  <c r="N15" i="1" s="1"/>
  <c r="H38" i="2"/>
  <c r="J15" i="1" s="1"/>
  <c r="L36" i="2"/>
  <c r="N14" i="1" s="1"/>
  <c r="H36" i="2"/>
  <c r="J14" i="1" s="1"/>
  <c r="L31" i="2"/>
  <c r="N13" i="1" s="1"/>
  <c r="H31" i="2"/>
  <c r="J13" i="1" s="1"/>
  <c r="L29" i="2"/>
  <c r="N12" i="1" s="1"/>
  <c r="H29" i="2"/>
  <c r="J12" i="1" s="1"/>
  <c r="L26" i="2"/>
  <c r="N11" i="1" s="1"/>
  <c r="H26" i="2"/>
  <c r="J11" i="1" s="1"/>
  <c r="L22" i="2"/>
  <c r="N10" i="1" s="1"/>
  <c r="H22" i="2"/>
  <c r="J10" i="1" s="1"/>
  <c r="L19" i="2"/>
  <c r="N9" i="1" s="1"/>
  <c r="H19" i="2"/>
  <c r="J9" i="1" s="1"/>
  <c r="L15" i="2"/>
  <c r="N8" i="1" s="1"/>
  <c r="H15" i="2"/>
  <c r="J8" i="1" s="1"/>
  <c r="L12" i="2"/>
  <c r="N7" i="1" s="1"/>
  <c r="H12" i="2"/>
  <c r="J7" i="1" s="1"/>
  <c r="L9" i="2"/>
  <c r="N6" i="1" s="1"/>
  <c r="H9" i="2"/>
  <c r="J6" i="1" s="1"/>
  <c r="H121" i="2" l="1"/>
  <c r="L121" i="2"/>
  <c r="P79" i="2"/>
  <c r="P115" i="2"/>
  <c r="P114" i="2"/>
  <c r="P113" i="2"/>
  <c r="P119" i="2"/>
  <c r="P118" i="2"/>
  <c r="P112" i="2"/>
  <c r="P111" i="2"/>
  <c r="P110" i="2"/>
  <c r="P103" i="2"/>
  <c r="P102" i="2"/>
  <c r="P100" i="2"/>
  <c r="P99" i="2"/>
  <c r="P98" i="2"/>
  <c r="P96" i="2"/>
  <c r="P95" i="2"/>
  <c r="P94" i="2"/>
  <c r="P93" i="2"/>
  <c r="P91" i="2"/>
  <c r="P90" i="2"/>
  <c r="P89" i="2"/>
  <c r="P88" i="2"/>
  <c r="P87" i="2"/>
  <c r="P85" i="2"/>
  <c r="P84" i="2"/>
  <c r="P82" i="2"/>
  <c r="P81" i="2"/>
  <c r="P80" i="2"/>
  <c r="P78" i="2"/>
  <c r="P76" i="2"/>
  <c r="P67" i="2"/>
  <c r="P66" i="2"/>
  <c r="P65" i="2"/>
  <c r="P64" i="2"/>
  <c r="P63" i="2"/>
  <c r="P62" i="2"/>
  <c r="P60" i="2"/>
  <c r="P59" i="2"/>
  <c r="P58" i="2"/>
  <c r="P57" i="2"/>
  <c r="P55" i="2"/>
  <c r="P53" i="2"/>
  <c r="P52" i="2"/>
  <c r="P51" i="2"/>
  <c r="P50" i="2"/>
  <c r="P49" i="2"/>
  <c r="P47" i="2"/>
  <c r="P46" i="2"/>
  <c r="P45" i="2"/>
  <c r="P44" i="2"/>
  <c r="P42" i="2"/>
  <c r="P41" i="2"/>
  <c r="P40" i="2"/>
  <c r="P39" i="2"/>
  <c r="P37" i="2"/>
  <c r="P35" i="2"/>
  <c r="P34" i="2"/>
  <c r="P33" i="2"/>
  <c r="P32" i="2"/>
  <c r="P30" i="2"/>
  <c r="P28" i="2"/>
  <c r="P27" i="2"/>
  <c r="P25" i="2"/>
  <c r="P24" i="2"/>
  <c r="P23" i="2"/>
  <c r="P21" i="2"/>
  <c r="P20" i="2"/>
  <c r="P18" i="2"/>
  <c r="P17" i="2"/>
  <c r="P16" i="2"/>
  <c r="P14" i="2"/>
  <c r="P13" i="2"/>
  <c r="P11" i="2"/>
  <c r="P10" i="2"/>
  <c r="P5" i="2"/>
  <c r="P8" i="2"/>
  <c r="P7" i="2"/>
  <c r="P6" i="2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P121" i="2" l="1"/>
  <c r="P9" i="2"/>
  <c r="P22" i="2"/>
  <c r="P104" i="2"/>
  <c r="P117" i="2"/>
  <c r="P86" i="2"/>
  <c r="P77" i="2"/>
  <c r="P38" i="2"/>
  <c r="P36" i="2"/>
  <c r="U10" i="1"/>
  <c r="P19" i="2"/>
  <c r="P15" i="2"/>
  <c r="P120" i="2"/>
  <c r="P101" i="2"/>
  <c r="U27" i="1"/>
  <c r="U22" i="1"/>
  <c r="P68" i="2"/>
  <c r="P56" i="2"/>
  <c r="U18" i="1"/>
  <c r="U16" i="1"/>
  <c r="P43" i="2"/>
  <c r="U13" i="1"/>
  <c r="U9" i="1"/>
  <c r="U8" i="1"/>
  <c r="P12" i="2"/>
  <c r="U31" i="1"/>
  <c r="U29" i="1"/>
  <c r="U28" i="1"/>
  <c r="P97" i="2"/>
  <c r="P92" i="2"/>
  <c r="P75" i="2"/>
  <c r="U21" i="1"/>
  <c r="U19" i="1"/>
  <c r="P48" i="2"/>
  <c r="U15" i="1"/>
  <c r="U14" i="1"/>
  <c r="U25" i="1"/>
  <c r="P54" i="2"/>
  <c r="P26" i="2"/>
  <c r="P31" i="2"/>
  <c r="P83" i="2"/>
  <c r="P61" i="2"/>
  <c r="P29" i="2"/>
  <c r="U6" i="1"/>
  <c r="U23" i="1"/>
  <c r="U17" i="1"/>
  <c r="U32" i="1"/>
  <c r="U30" i="1"/>
  <c r="U26" i="1"/>
  <c r="U7" i="1"/>
  <c r="U12" i="1"/>
  <c r="U20" i="1"/>
  <c r="U24" i="1"/>
  <c r="U11" i="1"/>
  <c r="P109" i="2"/>
  <c r="N33" i="1" l="1"/>
  <c r="J33" i="1"/>
  <c r="U33" i="1" l="1"/>
</calcChain>
</file>

<file path=xl/sharedStrings.xml><?xml version="1.0" encoding="utf-8"?>
<sst xmlns="http://schemas.openxmlformats.org/spreadsheetml/2006/main" count="252" uniqueCount="168">
  <si>
    <t>投票所</t>
    <rPh sb="0" eb="2">
      <t>トウヒョウ</t>
    </rPh>
    <rPh sb="2" eb="3">
      <t>ジョ</t>
    </rPh>
    <phoneticPr fontId="3"/>
  </si>
  <si>
    <t>第</t>
    <rPh sb="0" eb="1">
      <t>ダイ</t>
    </rPh>
    <phoneticPr fontId="3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</si>
  <si>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</si>
  <si>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</si>
  <si>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</si>
  <si>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</si>
  <si>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</si>
  <si>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</si>
  <si>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</si>
  <si>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</si>
  <si>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</si>
  <si>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中央公民館展示ホール</t>
    <rPh sb="0" eb="2">
      <t>チュウオウ</t>
    </rPh>
    <rPh sb="2" eb="5">
      <t>コウミンカン</t>
    </rPh>
    <rPh sb="5" eb="7">
      <t>テンジ</t>
    </rPh>
    <phoneticPr fontId="3"/>
  </si>
  <si>
    <t>大原児童館</t>
    <rPh sb="0" eb="2">
      <t>オオハラ</t>
    </rPh>
    <rPh sb="2" eb="5">
      <t>ジドウカン</t>
    </rPh>
    <phoneticPr fontId="3"/>
  </si>
  <si>
    <t>大山公民館</t>
    <rPh sb="0" eb="2">
      <t>オオヤマ</t>
    </rPh>
    <rPh sb="2" eb="5">
      <t>コウミンカン</t>
    </rPh>
    <phoneticPr fontId="3"/>
  </si>
  <si>
    <t>山王原公民館</t>
    <rPh sb="0" eb="3">
      <t>サンノウバラ</t>
    </rPh>
    <rPh sb="3" eb="6">
      <t>コウミンカン</t>
    </rPh>
    <phoneticPr fontId="3"/>
  </si>
  <si>
    <t>成瀬公民館</t>
    <rPh sb="0" eb="2">
      <t>ナルセ</t>
    </rPh>
    <rPh sb="2" eb="5">
      <t>コウミンカン</t>
    </rPh>
    <phoneticPr fontId="3"/>
  </si>
  <si>
    <t>石田自治会館</t>
    <rPh sb="0" eb="2">
      <t>イシダ</t>
    </rPh>
    <rPh sb="2" eb="4">
      <t>ジチ</t>
    </rPh>
    <rPh sb="4" eb="6">
      <t>カイカン</t>
    </rPh>
    <phoneticPr fontId="3"/>
  </si>
  <si>
    <t>大田公民館</t>
    <rPh sb="0" eb="2">
      <t>オオタ</t>
    </rPh>
    <rPh sb="2" eb="5">
      <t>コウミンカン</t>
    </rPh>
    <phoneticPr fontId="3"/>
  </si>
  <si>
    <t>岡崎福祉館</t>
    <rPh sb="0" eb="2">
      <t>オカザキ</t>
    </rPh>
    <rPh sb="2" eb="4">
      <t>フクシ</t>
    </rPh>
    <rPh sb="4" eb="5">
      <t>カン</t>
    </rPh>
    <phoneticPr fontId="3"/>
  </si>
  <si>
    <t>伊勢原南公民館</t>
    <rPh sb="0" eb="3">
      <t>イセハラ</t>
    </rPh>
    <rPh sb="3" eb="4">
      <t>ミナミ</t>
    </rPh>
    <rPh sb="4" eb="7">
      <t>コウミンカン</t>
    </rPh>
    <phoneticPr fontId="3"/>
  </si>
  <si>
    <t>池端三地区自治会館</t>
    <rPh sb="0" eb="2">
      <t>イケバタ</t>
    </rPh>
    <rPh sb="2" eb="3">
      <t>サン</t>
    </rPh>
    <rPh sb="3" eb="5">
      <t>チク</t>
    </rPh>
    <rPh sb="5" eb="7">
      <t>ジチ</t>
    </rPh>
    <rPh sb="7" eb="9">
      <t>カイカン</t>
    </rPh>
    <phoneticPr fontId="3"/>
  </si>
  <si>
    <t>板戸公会堂</t>
    <rPh sb="0" eb="2">
      <t>イタド</t>
    </rPh>
    <rPh sb="2" eb="5">
      <t>コウカイドウ</t>
    </rPh>
    <phoneticPr fontId="3"/>
  </si>
  <si>
    <t>高森台児童館</t>
    <rPh sb="0" eb="3">
      <t>タカモリダイ</t>
    </rPh>
    <rPh sb="3" eb="6">
      <t>ジドウカン</t>
    </rPh>
    <phoneticPr fontId="3"/>
  </si>
  <si>
    <t>成瀬中学校第２棟美術室</t>
    <rPh sb="0" eb="2">
      <t>ナルセ</t>
    </rPh>
    <rPh sb="2" eb="5">
      <t>チュウガッコウ</t>
    </rPh>
    <rPh sb="5" eb="6">
      <t>ダイ</t>
    </rPh>
    <rPh sb="7" eb="8">
      <t>トウ</t>
    </rPh>
    <rPh sb="8" eb="11">
      <t>ビジュツシツ</t>
    </rPh>
    <phoneticPr fontId="3"/>
  </si>
  <si>
    <t>比々多公民館</t>
    <rPh sb="0" eb="3">
      <t>ヒビタ</t>
    </rPh>
    <rPh sb="3" eb="6">
      <t>コウミンカン</t>
    </rPh>
    <phoneticPr fontId="3"/>
  </si>
  <si>
    <t>伊勢原南ｺﾐｭﾆﾃｨｾﾝﾀｰ</t>
    <rPh sb="0" eb="3">
      <t>イセハラ</t>
    </rPh>
    <rPh sb="3" eb="4">
      <t>ミナミ</t>
    </rPh>
    <phoneticPr fontId="3"/>
  </si>
  <si>
    <t>伊勢原北ｺﾐｭﾆﾃｨｾﾝﾀｰ</t>
    <rPh sb="0" eb="3">
      <t>イセハラ</t>
    </rPh>
    <rPh sb="3" eb="4">
      <t>キタ</t>
    </rPh>
    <phoneticPr fontId="3"/>
  </si>
  <si>
    <t>つきみの児童館</t>
    <rPh sb="4" eb="7">
      <t>ジドウカン</t>
    </rPh>
    <phoneticPr fontId="3"/>
  </si>
  <si>
    <t>東沼目会館</t>
    <rPh sb="0" eb="1">
      <t>ヒガシ</t>
    </rPh>
    <rPh sb="1" eb="3">
      <t>ヌマメ</t>
    </rPh>
    <rPh sb="3" eb="5">
      <t>カイカン</t>
    </rPh>
    <phoneticPr fontId="3"/>
  </si>
  <si>
    <t>東高森住宅管理組合集会所</t>
    <rPh sb="0" eb="1">
      <t>ヒガシ</t>
    </rPh>
    <rPh sb="1" eb="3">
      <t>タカモリ</t>
    </rPh>
    <rPh sb="3" eb="5">
      <t>ジュウタク</t>
    </rPh>
    <rPh sb="5" eb="7">
      <t>カンリ</t>
    </rPh>
    <rPh sb="7" eb="9">
      <t>クミアイ</t>
    </rPh>
    <rPh sb="9" eb="12">
      <t>シュウカイジョ</t>
    </rPh>
    <phoneticPr fontId="3"/>
  </si>
  <si>
    <t>板戸児童館</t>
    <rPh sb="0" eb="2">
      <t>イタド</t>
    </rPh>
    <rPh sb="2" eb="5">
      <t>ジドウカン</t>
    </rPh>
    <phoneticPr fontId="3"/>
  </si>
  <si>
    <t>すみだ自治会館</t>
    <rPh sb="3" eb="5">
      <t>ジチ</t>
    </rPh>
    <rPh sb="5" eb="7">
      <t>カイカン</t>
    </rPh>
    <phoneticPr fontId="3"/>
  </si>
  <si>
    <t>南落合集会所</t>
    <rPh sb="0" eb="3">
      <t>ミナミオチアイ</t>
    </rPh>
    <rPh sb="3" eb="6">
      <t>シュウカイジョ</t>
    </rPh>
    <phoneticPr fontId="3"/>
  </si>
  <si>
    <t>白根自治会館</t>
    <rPh sb="0" eb="2">
      <t>シラネ</t>
    </rPh>
    <rPh sb="2" eb="4">
      <t>ジチ</t>
    </rPh>
    <rPh sb="4" eb="6">
      <t>カイカン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</si>
  <si>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</si>
  <si>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</si>
  <si>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</t>
    <rPh sb="0" eb="1">
      <t>ニン</t>
    </rPh>
    <phoneticPr fontId="3"/>
  </si>
  <si>
    <t>計</t>
    <rPh sb="0" eb="1">
      <t>ケイ</t>
    </rPh>
    <phoneticPr fontId="3"/>
  </si>
  <si>
    <t>選挙人名簿登録者数調</t>
    <rPh sb="0" eb="2">
      <t>センキョ</t>
    </rPh>
    <rPh sb="2" eb="5">
      <t>ニンメイボ</t>
    </rPh>
    <rPh sb="5" eb="8">
      <t>トウロクシャ</t>
    </rPh>
    <rPh sb="8" eb="9">
      <t>スウ</t>
    </rPh>
    <rPh sb="9" eb="10">
      <t>チョウ</t>
    </rPh>
    <phoneticPr fontId="3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</si>
  <si>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</si>
  <si>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</si>
  <si>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</si>
  <si>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</si>
  <si>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</si>
  <si>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</si>
  <si>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</si>
  <si>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</si>
  <si>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</si>
  <si>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</si>
  <si>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</si>
  <si>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</si>
  <si>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</si>
  <si>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</si>
  <si>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</si>
  <si>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</si>
  <si>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  <phoneticPr fontId="3"/>
  </si>
  <si>
    <t>27</t>
    <phoneticPr fontId="3"/>
  </si>
  <si>
    <t>現在</t>
    <rPh sb="0" eb="2">
      <t>ゲンザイ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</si>
  <si>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</si>
  <si>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</si>
  <si>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</si>
  <si>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伊勢原二丁目</t>
    <rPh sb="0" eb="3">
      <t>イセハラ</t>
    </rPh>
    <rPh sb="3" eb="4">
      <t>2</t>
    </rPh>
    <rPh sb="4" eb="6">
      <t>チョウメ</t>
    </rPh>
    <phoneticPr fontId="3"/>
  </si>
  <si>
    <t>東大竹一丁目</t>
    <rPh sb="0" eb="3">
      <t>ヒガシオオタケ</t>
    </rPh>
    <rPh sb="3" eb="4">
      <t>1</t>
    </rPh>
    <rPh sb="4" eb="6">
      <t>チョウメ</t>
    </rPh>
    <phoneticPr fontId="3"/>
  </si>
  <si>
    <t>東大竹二丁目</t>
    <rPh sb="0" eb="3">
      <t>ヒガシオオタケ</t>
    </rPh>
    <rPh sb="3" eb="4">
      <t>2</t>
    </rPh>
    <rPh sb="4" eb="6">
      <t>チョウメ</t>
    </rPh>
    <phoneticPr fontId="3"/>
  </si>
  <si>
    <t>東大竹</t>
    <rPh sb="0" eb="3">
      <t>ヒガシオオタケ</t>
    </rPh>
    <phoneticPr fontId="3"/>
  </si>
  <si>
    <t>小計</t>
    <rPh sb="0" eb="2">
      <t>ショウケイ</t>
    </rPh>
    <phoneticPr fontId="3"/>
  </si>
  <si>
    <t>桜台一丁目</t>
    <rPh sb="0" eb="2">
      <t>サクラダイ</t>
    </rPh>
    <rPh sb="2" eb="3">
      <t>1</t>
    </rPh>
    <rPh sb="3" eb="5">
      <t>チョウメ</t>
    </rPh>
    <phoneticPr fontId="3"/>
  </si>
  <si>
    <t>桜台二丁目</t>
    <rPh sb="0" eb="2">
      <t>サクラダイ</t>
    </rPh>
    <rPh sb="2" eb="3">
      <t>2</t>
    </rPh>
    <rPh sb="3" eb="5">
      <t>チョウメ</t>
    </rPh>
    <phoneticPr fontId="3"/>
  </si>
  <si>
    <t>大山</t>
    <rPh sb="0" eb="2">
      <t>オオヤマ</t>
    </rPh>
    <phoneticPr fontId="3"/>
  </si>
  <si>
    <t>子易</t>
    <rPh sb="0" eb="2">
      <t>コヤス</t>
    </rPh>
    <phoneticPr fontId="3"/>
  </si>
  <si>
    <t>上粕屋</t>
    <rPh sb="0" eb="3">
      <t>カミカスヤ</t>
    </rPh>
    <phoneticPr fontId="3"/>
  </si>
  <si>
    <t>西富岡</t>
    <rPh sb="0" eb="3">
      <t>ニシトミオカ</t>
    </rPh>
    <phoneticPr fontId="3"/>
  </si>
  <si>
    <t>日向</t>
    <rPh sb="0" eb="2">
      <t>ヒナタ</t>
    </rPh>
    <phoneticPr fontId="3"/>
  </si>
  <si>
    <t>神戸</t>
    <rPh sb="0" eb="2">
      <t>ゴウド</t>
    </rPh>
    <phoneticPr fontId="3"/>
  </si>
  <si>
    <t>串橋</t>
    <rPh sb="0" eb="2">
      <t>クシハシ</t>
    </rPh>
    <phoneticPr fontId="3"/>
  </si>
  <si>
    <t>三ノ宮</t>
    <rPh sb="0" eb="1">
      <t>サン</t>
    </rPh>
    <rPh sb="2" eb="3">
      <t>ミヤ</t>
    </rPh>
    <phoneticPr fontId="3"/>
  </si>
  <si>
    <t>下糟屋</t>
    <rPh sb="0" eb="3">
      <t>シモカスヤ</t>
    </rPh>
    <phoneticPr fontId="3"/>
  </si>
  <si>
    <t>高森</t>
    <rPh sb="0" eb="2">
      <t>タカモリ</t>
    </rPh>
    <phoneticPr fontId="3"/>
  </si>
  <si>
    <t>石田</t>
    <rPh sb="0" eb="2">
      <t>イシダ</t>
    </rPh>
    <phoneticPr fontId="3"/>
  </si>
  <si>
    <t>上谷</t>
    <rPh sb="0" eb="2">
      <t>カミヤ</t>
    </rPh>
    <phoneticPr fontId="3"/>
  </si>
  <si>
    <t>下谷</t>
    <rPh sb="0" eb="2">
      <t>シモヤ</t>
    </rPh>
    <phoneticPr fontId="3"/>
  </si>
  <si>
    <t>小稲葉</t>
    <rPh sb="0" eb="3">
      <t>コイナバ</t>
    </rPh>
    <phoneticPr fontId="3"/>
  </si>
  <si>
    <t>沼目</t>
    <rPh sb="0" eb="2">
      <t>ヌマメ</t>
    </rPh>
    <phoneticPr fontId="3"/>
  </si>
  <si>
    <t>岡崎</t>
    <rPh sb="0" eb="2">
      <t>オカザキ</t>
    </rPh>
    <phoneticPr fontId="3"/>
  </si>
  <si>
    <t>八幡台一丁目</t>
    <rPh sb="0" eb="3">
      <t>ハチマンダイ</t>
    </rPh>
    <rPh sb="3" eb="4">
      <t>1</t>
    </rPh>
    <rPh sb="4" eb="6">
      <t>チョウメ</t>
    </rPh>
    <phoneticPr fontId="3"/>
  </si>
  <si>
    <t>八幡台二丁目</t>
    <rPh sb="0" eb="3">
      <t>ハチマンダイ</t>
    </rPh>
    <rPh sb="3" eb="4">
      <t>2</t>
    </rPh>
    <rPh sb="4" eb="6">
      <t>チョウメ</t>
    </rPh>
    <phoneticPr fontId="3"/>
  </si>
  <si>
    <t>下平間</t>
    <rPh sb="0" eb="3">
      <t>シモヒラマ</t>
    </rPh>
    <phoneticPr fontId="3"/>
  </si>
  <si>
    <t>田中</t>
    <rPh sb="0" eb="2">
      <t>タナカ</t>
    </rPh>
    <phoneticPr fontId="3"/>
  </si>
  <si>
    <t>板戸</t>
    <rPh sb="0" eb="2">
      <t>イタド</t>
    </rPh>
    <phoneticPr fontId="3"/>
  </si>
  <si>
    <t>伊勢原三丁目</t>
    <rPh sb="0" eb="3">
      <t>イセハラ</t>
    </rPh>
    <rPh sb="3" eb="4">
      <t>3</t>
    </rPh>
    <rPh sb="4" eb="6">
      <t>チョウメ</t>
    </rPh>
    <phoneticPr fontId="3"/>
  </si>
  <si>
    <t>伊勢原四丁目</t>
    <rPh sb="0" eb="3">
      <t>イセハラ</t>
    </rPh>
    <rPh sb="3" eb="4">
      <t>4</t>
    </rPh>
    <rPh sb="4" eb="6">
      <t>チョウメ</t>
    </rPh>
    <phoneticPr fontId="3"/>
  </si>
  <si>
    <t>高森台一丁目</t>
    <rPh sb="0" eb="3">
      <t>タカモリダイ</t>
    </rPh>
    <rPh sb="3" eb="4">
      <t>1</t>
    </rPh>
    <rPh sb="4" eb="6">
      <t>チョウメ</t>
    </rPh>
    <phoneticPr fontId="3"/>
  </si>
  <si>
    <t>高森台二丁目</t>
    <rPh sb="0" eb="3">
      <t>タカモリダイ</t>
    </rPh>
    <rPh sb="3" eb="4">
      <t>2</t>
    </rPh>
    <rPh sb="4" eb="6">
      <t>チョウメ</t>
    </rPh>
    <phoneticPr fontId="3"/>
  </si>
  <si>
    <t>高森台三丁目</t>
    <rPh sb="0" eb="3">
      <t>タカモリダイ</t>
    </rPh>
    <rPh sb="3" eb="4">
      <t>3</t>
    </rPh>
    <rPh sb="4" eb="6">
      <t>チョウメ</t>
    </rPh>
    <phoneticPr fontId="3"/>
  </si>
  <si>
    <t>東富岡</t>
    <rPh sb="0" eb="3">
      <t>ヒガシトミオカ</t>
    </rPh>
    <phoneticPr fontId="3"/>
  </si>
  <si>
    <t>粟窪</t>
    <rPh sb="0" eb="2">
      <t>アワクボ</t>
    </rPh>
    <phoneticPr fontId="3"/>
  </si>
  <si>
    <t>高森一丁目</t>
    <rPh sb="0" eb="2">
      <t>タカモリ</t>
    </rPh>
    <rPh sb="2" eb="3">
      <t>1</t>
    </rPh>
    <rPh sb="3" eb="5">
      <t>チョウメ</t>
    </rPh>
    <phoneticPr fontId="3"/>
  </si>
  <si>
    <t>高森二丁目</t>
    <rPh sb="0" eb="2">
      <t>タカモリ</t>
    </rPh>
    <rPh sb="2" eb="3">
      <t>2</t>
    </rPh>
    <rPh sb="3" eb="5">
      <t>チョウメ</t>
    </rPh>
    <phoneticPr fontId="3"/>
  </si>
  <si>
    <t>坪ノ内</t>
    <rPh sb="0" eb="1">
      <t>ツボ</t>
    </rPh>
    <rPh sb="2" eb="3">
      <t>ウチ</t>
    </rPh>
    <phoneticPr fontId="3"/>
  </si>
  <si>
    <t>笠窪</t>
    <rPh sb="0" eb="2">
      <t>カサクボ</t>
    </rPh>
    <phoneticPr fontId="3"/>
  </si>
  <si>
    <t>善波</t>
    <rPh sb="0" eb="2">
      <t>ゼンバ</t>
    </rPh>
    <phoneticPr fontId="3"/>
  </si>
  <si>
    <t>大住台一丁目</t>
    <rPh sb="0" eb="3">
      <t>オオスミダイ</t>
    </rPh>
    <rPh sb="3" eb="4">
      <t>1</t>
    </rPh>
    <rPh sb="4" eb="6">
      <t>チョウメ</t>
    </rPh>
    <phoneticPr fontId="3"/>
  </si>
  <si>
    <t>大住台二丁目</t>
    <rPh sb="0" eb="3">
      <t>オオスミダイ</t>
    </rPh>
    <rPh sb="3" eb="4">
      <t>2</t>
    </rPh>
    <rPh sb="4" eb="6">
      <t>チョウメ</t>
    </rPh>
    <phoneticPr fontId="3"/>
  </si>
  <si>
    <t>大住台三丁目</t>
    <rPh sb="0" eb="3">
      <t>オオスミダイ</t>
    </rPh>
    <rPh sb="3" eb="4">
      <t>3</t>
    </rPh>
    <rPh sb="4" eb="6">
      <t>チョウメ</t>
    </rPh>
    <phoneticPr fontId="3"/>
  </si>
  <si>
    <t>桜台四丁目</t>
    <rPh sb="0" eb="2">
      <t>サクラダイ</t>
    </rPh>
    <rPh sb="2" eb="3">
      <t>4</t>
    </rPh>
    <rPh sb="3" eb="5">
      <t>チョウメ</t>
    </rPh>
    <phoneticPr fontId="3"/>
  </si>
  <si>
    <t>桜台三丁目</t>
    <rPh sb="0" eb="2">
      <t>サクラダイ</t>
    </rPh>
    <rPh sb="2" eb="3">
      <t>3</t>
    </rPh>
    <rPh sb="3" eb="5">
      <t>チョウメ</t>
    </rPh>
    <phoneticPr fontId="3"/>
  </si>
  <si>
    <t>桜台五丁目</t>
    <rPh sb="0" eb="2">
      <t>サクラダイ</t>
    </rPh>
    <rPh sb="2" eb="5">
      <t>5チョウメ</t>
    </rPh>
    <phoneticPr fontId="3"/>
  </si>
  <si>
    <t>上平間</t>
    <rPh sb="0" eb="3">
      <t>カミヒラマ</t>
    </rPh>
    <phoneticPr fontId="3"/>
  </si>
  <si>
    <t>沼目一丁目</t>
    <rPh sb="0" eb="2">
      <t>ヌマメ</t>
    </rPh>
    <rPh sb="2" eb="3">
      <t>1</t>
    </rPh>
    <rPh sb="3" eb="5">
      <t>チョウメ</t>
    </rPh>
    <phoneticPr fontId="3"/>
  </si>
  <si>
    <t>沼目二丁目</t>
    <rPh sb="0" eb="2">
      <t>ヌマメ</t>
    </rPh>
    <rPh sb="2" eb="3">
      <t>2</t>
    </rPh>
    <rPh sb="3" eb="5">
      <t>チョウメ</t>
    </rPh>
    <phoneticPr fontId="3"/>
  </si>
  <si>
    <t>沼目四丁目</t>
    <rPh sb="0" eb="2">
      <t>ヌマメ</t>
    </rPh>
    <rPh sb="2" eb="3">
      <t>4</t>
    </rPh>
    <rPh sb="3" eb="5">
      <t>チョウメ</t>
    </rPh>
    <phoneticPr fontId="3"/>
  </si>
  <si>
    <t>沼目三丁目</t>
    <rPh sb="0" eb="2">
      <t>ヌマメ</t>
    </rPh>
    <rPh sb="2" eb="3">
      <t>3</t>
    </rPh>
    <rPh sb="3" eb="5">
      <t>チョウメ</t>
    </rPh>
    <phoneticPr fontId="3"/>
  </si>
  <si>
    <t>沼目七丁目</t>
    <rPh sb="0" eb="2">
      <t>ヌマメ</t>
    </rPh>
    <rPh sb="2" eb="3">
      <t>7</t>
    </rPh>
    <rPh sb="3" eb="5">
      <t>チョウメ</t>
    </rPh>
    <phoneticPr fontId="3"/>
  </si>
  <si>
    <t>沼目五丁目</t>
    <rPh sb="0" eb="2">
      <t>ヌマメ</t>
    </rPh>
    <rPh sb="2" eb="5">
      <t>5チョウメ</t>
    </rPh>
    <phoneticPr fontId="3"/>
  </si>
  <si>
    <t>沼目六丁目</t>
    <rPh sb="0" eb="2">
      <t>ヌマメ</t>
    </rPh>
    <rPh sb="2" eb="3">
      <t>6</t>
    </rPh>
    <rPh sb="3" eb="5">
      <t>チョウメ</t>
    </rPh>
    <phoneticPr fontId="3"/>
  </si>
  <si>
    <t>高森三丁目</t>
    <rPh sb="0" eb="2">
      <t>タカモリ</t>
    </rPh>
    <rPh sb="2" eb="3">
      <t>3</t>
    </rPh>
    <rPh sb="3" eb="5">
      <t>チョウメ</t>
    </rPh>
    <phoneticPr fontId="3"/>
  </si>
  <si>
    <t>高森四丁目</t>
    <rPh sb="0" eb="2">
      <t>タカモリ</t>
    </rPh>
    <rPh sb="2" eb="3">
      <t>4</t>
    </rPh>
    <rPh sb="3" eb="5">
      <t>チョウメ</t>
    </rPh>
    <phoneticPr fontId="3"/>
  </si>
  <si>
    <t>高森五丁目</t>
    <rPh sb="0" eb="2">
      <t>タカモリ</t>
    </rPh>
    <rPh sb="2" eb="5">
      <t>5チョウメ</t>
    </rPh>
    <phoneticPr fontId="3"/>
  </si>
  <si>
    <t>高森六丁目</t>
    <rPh sb="0" eb="2">
      <t>タカモリ</t>
    </rPh>
    <rPh sb="2" eb="3">
      <t>6</t>
    </rPh>
    <rPh sb="3" eb="5">
      <t>チョウメ</t>
    </rPh>
    <phoneticPr fontId="3"/>
  </si>
  <si>
    <t>高森七丁目</t>
    <rPh sb="0" eb="2">
      <t>タカモリ</t>
    </rPh>
    <rPh sb="2" eb="3">
      <t>7</t>
    </rPh>
    <rPh sb="3" eb="5">
      <t>チョウメ</t>
    </rPh>
    <phoneticPr fontId="3"/>
  </si>
  <si>
    <t>下落合</t>
    <rPh sb="0" eb="3">
      <t>シモオチアイ</t>
    </rPh>
    <phoneticPr fontId="3"/>
  </si>
  <si>
    <t>白根</t>
    <rPh sb="0" eb="2">
      <t>シラネ</t>
    </rPh>
    <phoneticPr fontId="3"/>
  </si>
  <si>
    <t>鈴川</t>
    <rPh sb="0" eb="2">
      <t>スズカワ</t>
    </rPh>
    <phoneticPr fontId="3"/>
  </si>
  <si>
    <t>池端</t>
    <rPh sb="0" eb="2">
      <t>イケバタ</t>
    </rPh>
    <phoneticPr fontId="3"/>
  </si>
  <si>
    <t>伊勢原一丁目</t>
    <rPh sb="0" eb="3">
      <t>イセハラ</t>
    </rPh>
    <rPh sb="3" eb="4">
      <t>1</t>
    </rPh>
    <rPh sb="4" eb="6">
      <t>チョウメ</t>
    </rPh>
    <phoneticPr fontId="3"/>
  </si>
  <si>
    <t>見附島</t>
    <rPh sb="0" eb="3">
      <t>ミツケジマ</t>
    </rPh>
    <phoneticPr fontId="3"/>
  </si>
  <si>
    <t>東成瀬</t>
    <rPh sb="0" eb="3">
      <t>ヒガシナルセ</t>
    </rPh>
    <phoneticPr fontId="3"/>
  </si>
  <si>
    <t>字　　名</t>
    <rPh sb="0" eb="1">
      <t>アザ</t>
    </rPh>
    <rPh sb="3" eb="4">
      <t>メイ</t>
    </rPh>
    <phoneticPr fontId="3"/>
  </si>
  <si>
    <t>合　　　計</t>
    <rPh sb="0" eb="1">
      <t>ゴウ</t>
    </rPh>
    <rPh sb="4" eb="5">
      <t>ケイ</t>
    </rPh>
    <phoneticPr fontId="3"/>
  </si>
  <si>
    <t>字別選挙人名簿登録者数調</t>
    <rPh sb="0" eb="1">
      <t>アザ</t>
    </rPh>
    <rPh sb="1" eb="2">
      <t>ベツ</t>
    </rPh>
    <phoneticPr fontId="3"/>
  </si>
  <si>
    <t>成瀬ｺﾐｭﾆﾃｨｾﾝﾀｰ</t>
    <rPh sb="0" eb="2">
      <t>ナルセ</t>
    </rPh>
    <phoneticPr fontId="3"/>
  </si>
  <si>
    <t>投票区</t>
    <rPh sb="0" eb="2">
      <t>トウヒョウ</t>
    </rPh>
    <rPh sb="2" eb="3">
      <t>ク</t>
    </rPh>
    <phoneticPr fontId="3"/>
  </si>
  <si>
    <t>歌川一丁目</t>
    <rPh sb="0" eb="1">
      <t>ウタ</t>
    </rPh>
    <rPh sb="1" eb="2">
      <t>カワ</t>
    </rPh>
    <rPh sb="2" eb="3">
      <t>イチ</t>
    </rPh>
    <rPh sb="3" eb="4">
      <t>チョウ</t>
    </rPh>
    <rPh sb="4" eb="5">
      <t>メ</t>
    </rPh>
    <phoneticPr fontId="3"/>
  </si>
  <si>
    <t>歌川二丁目</t>
    <rPh sb="0" eb="2">
      <t>ウタガワ</t>
    </rPh>
    <rPh sb="2" eb="3">
      <t>ニ</t>
    </rPh>
    <rPh sb="3" eb="5">
      <t>チョウメ</t>
    </rPh>
    <phoneticPr fontId="3"/>
  </si>
  <si>
    <t>歌川三丁目</t>
    <rPh sb="0" eb="2">
      <t>ウタガワ</t>
    </rPh>
    <rPh sb="2" eb="3">
      <t>サン</t>
    </rPh>
    <rPh sb="3" eb="5">
      <t>チョウメ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</si>
  <si>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</si>
  <si>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</si>
  <si>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</si>
  <si>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</si>
  <si>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</si>
  <si>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</si>
  <si>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</si>
  <si>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</si>
  <si>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</si>
  <si>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１０</t>
    <phoneticPr fontId="3"/>
  </si>
  <si>
    <t>１１</t>
    <phoneticPr fontId="3"/>
  </si>
  <si>
    <t>１２</t>
    <phoneticPr fontId="3"/>
  </si>
  <si>
    <t>１３</t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</si>
  <si>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</si>
  <si>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</si>
  <si>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</si>
  <si>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</si>
  <si>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１８</t>
    <phoneticPr fontId="3"/>
  </si>
  <si>
    <t>１９</t>
    <phoneticPr fontId="3"/>
  </si>
  <si>
    <t>２０</t>
    <phoneticPr fontId="3"/>
  </si>
  <si>
    <t>２１</t>
    <phoneticPr fontId="3"/>
  </si>
  <si>
    <t>２２</t>
    <phoneticPr fontId="3"/>
  </si>
  <si>
    <t>２３</t>
    <phoneticPr fontId="3"/>
  </si>
  <si>
    <t>２４</t>
    <phoneticPr fontId="3"/>
  </si>
  <si>
    <t>２５</t>
    <phoneticPr fontId="3"/>
  </si>
  <si>
    <t>２６</t>
    <phoneticPr fontId="3"/>
  </si>
  <si>
    <t>２７</t>
    <phoneticPr fontId="3"/>
  </si>
  <si>
    <t>高部屋公民館</t>
    <rPh sb="0" eb="3">
      <t>タカベヤ</t>
    </rPh>
    <rPh sb="3" eb="6">
      <t>コウミンカン</t>
    </rPh>
    <phoneticPr fontId="3"/>
  </si>
  <si>
    <t>比々多小学校多目的室</t>
    <rPh sb="0" eb="3">
      <t>ヒビタ</t>
    </rPh>
    <rPh sb="3" eb="6">
      <t>ショウガッコウ</t>
    </rPh>
    <rPh sb="6" eb="9">
      <t>タモクテキ</t>
    </rPh>
    <rPh sb="9" eb="10">
      <t>シツ</t>
    </rPh>
    <phoneticPr fontId="3"/>
  </si>
  <si>
    <t>男・女・計は、
｢字別｣の小計とリンクしている
ため、入力不要</t>
    <rPh sb="0" eb="1">
      <t>オトコ</t>
    </rPh>
    <rPh sb="2" eb="3">
      <t>オンナ</t>
    </rPh>
    <rPh sb="4" eb="5">
      <t>ケイ</t>
    </rPh>
    <rPh sb="9" eb="10">
      <t>アザ</t>
    </rPh>
    <rPh sb="10" eb="11">
      <t>ベツ</t>
    </rPh>
    <rPh sb="13" eb="15">
      <t>ショウケイ</t>
    </rPh>
    <rPh sb="27" eb="29">
      <t>ニュウリョク</t>
    </rPh>
    <rPh sb="29" eb="31">
      <t>フヨウ</t>
    </rPh>
    <phoneticPr fontId="3"/>
  </si>
  <si>
    <t>令和</t>
    <rPh sb="0" eb="2">
      <t>レイワ</t>
    </rPh>
    <phoneticPr fontId="3"/>
  </si>
  <si>
    <t>峰岸集会所</t>
    <rPh sb="0" eb="2">
      <t>ミネギシ</t>
    </rPh>
    <rPh sb="2" eb="5">
      <t>シュウカイジョ</t>
    </rPh>
    <phoneticPr fontId="3"/>
  </si>
  <si>
    <t>下 糟 屋 東３丁目</t>
    <rPh sb="0" eb="1">
      <t>シタ</t>
    </rPh>
    <rPh sb="2" eb="3">
      <t>カス</t>
    </rPh>
    <rPh sb="4" eb="5">
      <t>ヤ</t>
    </rPh>
    <rPh sb="6" eb="7">
      <t>ヒガシ</t>
    </rPh>
    <rPh sb="8" eb="10">
      <t>チョウメ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</si>
</sst>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ＭＳ ゴシック"/>
      <family val="3"/>
      <charset val="128"/>
    </font>
    <font>
      <b/>
      <sz val="14"/>
      <name val="HG丸ｺﾞｼｯｸM-PRO"/>
      <family val="3"/>
      <charset val="128"/>
    </font>
    <font>
      <b/>
      <sz val="14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49" fontId="2" fillId="0" borderId="9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distributed" vertical="center"/>
    </xf>
    <xf numFmtId="0" fontId="14" fillId="2" borderId="0" xfId="0" applyFont="1" applyFill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14" fillId="2" borderId="9" xfId="0" applyFont="1" applyFill="1" applyBorder="1">
      <alignment vertical="center"/>
    </xf>
    <xf numFmtId="0" fontId="14" fillId="2" borderId="7" xfId="0" applyFont="1" applyFill="1" applyBorder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0" fontId="14" fillId="2" borderId="12" xfId="0" applyFont="1" applyFill="1" applyBorder="1">
      <alignment vertical="center"/>
    </xf>
    <xf numFmtId="0" fontId="14" fillId="2" borderId="11" xfId="0" applyFont="1" applyFill="1" applyBorder="1">
      <alignment vertical="center"/>
    </xf>
    <xf numFmtId="0" fontId="14" fillId="2" borderId="13" xfId="0" applyFont="1" applyFill="1" applyBorder="1">
      <alignment vertical="center"/>
    </xf>
    <xf numFmtId="176" fontId="14" fillId="2" borderId="0" xfId="0" applyNumberFormat="1" applyFont="1" applyFill="1">
      <alignment vertical="center"/>
    </xf>
    <xf numFmtId="49" fontId="14" fillId="2" borderId="14" xfId="0" applyNumberFormat="1" applyFont="1" applyFill="1" applyBorder="1" applyAlignment="1">
      <alignment horizontal="center" vertical="center"/>
    </xf>
    <xf numFmtId="0" fontId="14" fillId="2" borderId="15" xfId="0" applyFont="1" applyFill="1" applyBorder="1">
      <alignment vertical="center"/>
    </xf>
    <xf numFmtId="0" fontId="14" fillId="2" borderId="14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49" fontId="14" fillId="2" borderId="17" xfId="0" applyNumberFormat="1" applyFont="1" applyFill="1" applyBorder="1" applyAlignment="1">
      <alignment horizontal="center" vertical="center"/>
    </xf>
    <xf numFmtId="0" fontId="14" fillId="2" borderId="18" xfId="0" applyFont="1" applyFill="1" applyBorder="1">
      <alignment vertical="center"/>
    </xf>
    <xf numFmtId="0" fontId="14" fillId="2" borderId="19" xfId="0" applyFont="1" applyFill="1" applyBorder="1">
      <alignment vertical="center"/>
    </xf>
    <xf numFmtId="0" fontId="14" fillId="2" borderId="20" xfId="0" applyFont="1" applyFill="1" applyBorder="1">
      <alignment vertical="center"/>
    </xf>
    <xf numFmtId="0" fontId="14" fillId="2" borderId="21" xfId="0" applyFont="1" applyFill="1" applyBorder="1">
      <alignment vertical="center"/>
    </xf>
    <xf numFmtId="0" fontId="14" fillId="2" borderId="17" xfId="0" applyFont="1" applyFill="1" applyBorder="1">
      <alignment vertical="center"/>
    </xf>
    <xf numFmtId="0" fontId="14" fillId="2" borderId="22" xfId="0" applyFont="1" applyFill="1" applyBorder="1">
      <alignment vertical="center"/>
    </xf>
    <xf numFmtId="0" fontId="14" fillId="2" borderId="23" xfId="0" applyFont="1" applyFill="1" applyBorder="1">
      <alignment vertical="center"/>
    </xf>
    <xf numFmtId="0" fontId="14" fillId="2" borderId="24" xfId="0" applyFont="1" applyFill="1" applyBorder="1">
      <alignment vertical="center"/>
    </xf>
    <xf numFmtId="0" fontId="14" fillId="2" borderId="25" xfId="0" applyFont="1" applyFill="1" applyBorder="1">
      <alignment vertical="center"/>
    </xf>
    <xf numFmtId="49" fontId="14" fillId="2" borderId="26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distributed" vertical="center"/>
    </xf>
    <xf numFmtId="0" fontId="7" fillId="2" borderId="26" xfId="0" applyFont="1" applyFill="1" applyBorder="1">
      <alignment vertical="center"/>
    </xf>
    <xf numFmtId="0" fontId="7" fillId="2" borderId="27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12" fillId="2" borderId="29" xfId="0" applyFont="1" applyFill="1" applyBorder="1">
      <alignment vertical="center"/>
    </xf>
    <xf numFmtId="0" fontId="12" fillId="2" borderId="28" xfId="0" applyFont="1" applyFill="1" applyBorder="1">
      <alignment vertical="center"/>
    </xf>
    <xf numFmtId="0" fontId="12" fillId="2" borderId="30" xfId="0" applyFont="1" applyFill="1" applyBorder="1">
      <alignment vertical="center"/>
    </xf>
    <xf numFmtId="0" fontId="14" fillId="2" borderId="30" xfId="0" applyFont="1" applyFill="1" applyBorder="1">
      <alignment vertical="center"/>
    </xf>
    <xf numFmtId="49" fontId="14" fillId="2" borderId="31" xfId="0" applyNumberFormat="1" applyFont="1" applyFill="1" applyBorder="1" applyAlignment="1">
      <alignment horizontal="center" vertical="center"/>
    </xf>
    <xf numFmtId="0" fontId="14" fillId="2" borderId="32" xfId="0" applyFont="1" applyFill="1" applyBorder="1">
      <alignment vertical="center"/>
    </xf>
    <xf numFmtId="0" fontId="14" fillId="2" borderId="31" xfId="0" applyFont="1" applyFill="1" applyBorder="1">
      <alignment vertical="center"/>
    </xf>
    <xf numFmtId="0" fontId="14" fillId="2" borderId="33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14" fillId="2" borderId="26" xfId="0" applyFont="1" applyFill="1" applyBorder="1">
      <alignment vertical="center"/>
    </xf>
    <xf numFmtId="0" fontId="14" fillId="2" borderId="27" xfId="0" applyFont="1" applyFill="1" applyBorder="1">
      <alignment vertical="center"/>
    </xf>
    <xf numFmtId="0" fontId="14" fillId="2" borderId="28" xfId="0" applyFont="1" applyFill="1" applyBorder="1">
      <alignment vertical="center"/>
    </xf>
    <xf numFmtId="0" fontId="13" fillId="2" borderId="29" xfId="0" applyFont="1" applyFill="1" applyBorder="1">
      <alignment vertical="center"/>
    </xf>
    <xf numFmtId="0" fontId="13" fillId="2" borderId="28" xfId="0" applyFont="1" applyFill="1" applyBorder="1">
      <alignment vertical="center"/>
    </xf>
    <xf numFmtId="0" fontId="13" fillId="2" borderId="30" xfId="0" applyFont="1" applyFill="1" applyBorder="1">
      <alignment vertical="center"/>
    </xf>
    <xf numFmtId="49" fontId="14" fillId="2" borderId="34" xfId="0" applyNumberFormat="1" applyFont="1" applyFill="1" applyBorder="1" applyAlignment="1">
      <alignment horizontal="center" vertical="center"/>
    </xf>
    <xf numFmtId="0" fontId="14" fillId="2" borderId="35" xfId="0" applyFont="1" applyFill="1" applyBorder="1">
      <alignment vertical="center"/>
    </xf>
    <xf numFmtId="0" fontId="14" fillId="2" borderId="36" xfId="0" applyFont="1" applyFill="1" applyBorder="1">
      <alignment vertical="center"/>
    </xf>
    <xf numFmtId="0" fontId="14" fillId="2" borderId="37" xfId="0" applyFont="1" applyFill="1" applyBorder="1">
      <alignment vertical="center"/>
    </xf>
    <xf numFmtId="49" fontId="14" fillId="2" borderId="29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distributed" vertical="center"/>
    </xf>
    <xf numFmtId="0" fontId="14" fillId="2" borderId="29" xfId="0" applyFont="1" applyFill="1" applyBorder="1">
      <alignment vertical="center"/>
    </xf>
    <xf numFmtId="0" fontId="14" fillId="2" borderId="38" xfId="0" applyFont="1" applyFill="1" applyBorder="1">
      <alignment vertical="center"/>
    </xf>
    <xf numFmtId="0" fontId="13" fillId="2" borderId="26" xfId="0" applyFont="1" applyFill="1" applyBorder="1">
      <alignment vertical="center"/>
    </xf>
    <xf numFmtId="0" fontId="13" fillId="2" borderId="38" xfId="0" applyFont="1" applyFill="1" applyBorder="1">
      <alignment vertical="center"/>
    </xf>
    <xf numFmtId="0" fontId="13" fillId="2" borderId="27" xfId="0" applyFont="1" applyFill="1" applyBorder="1">
      <alignment vertical="center"/>
    </xf>
    <xf numFmtId="0" fontId="14" fillId="2" borderId="39" xfId="0" applyFont="1" applyFill="1" applyBorder="1">
      <alignment vertical="center"/>
    </xf>
    <xf numFmtId="0" fontId="14" fillId="2" borderId="26" xfId="0" applyFont="1" applyFill="1" applyBorder="1" applyAlignment="1">
      <alignment horizontal="distributed" vertical="center"/>
    </xf>
    <xf numFmtId="0" fontId="6" fillId="2" borderId="6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4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4" fillId="2" borderId="49" xfId="0" applyFont="1" applyFill="1" applyBorder="1">
      <alignment vertical="center"/>
    </xf>
    <xf numFmtId="0" fontId="14" fillId="2" borderId="5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49" fontId="14" fillId="2" borderId="50" xfId="0" applyNumberFormat="1" applyFont="1" applyFill="1" applyBorder="1" applyAlignment="1">
      <alignment horizontal="center" vertical="center"/>
    </xf>
    <xf numFmtId="0" fontId="14" fillId="2" borderId="51" xfId="0" applyFont="1" applyFill="1" applyBorder="1">
      <alignment vertical="center"/>
    </xf>
    <xf numFmtId="49" fontId="14" fillId="2" borderId="52" xfId="0" applyNumberFormat="1" applyFont="1" applyFill="1" applyBorder="1" applyAlignment="1">
      <alignment horizontal="center" vertical="center"/>
    </xf>
    <xf numFmtId="0" fontId="14" fillId="2" borderId="48" xfId="0" applyFont="1" applyFill="1" applyBorder="1">
      <alignment vertical="center"/>
    </xf>
    <xf numFmtId="0" fontId="14" fillId="2" borderId="53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1" xfId="0" applyFont="1" applyFill="1" applyBorder="1">
      <alignment vertical="center"/>
    </xf>
    <xf numFmtId="176" fontId="1" fillId="2" borderId="49" xfId="0" applyNumberFormat="1" applyFont="1" applyFill="1" applyBorder="1">
      <alignment vertical="center"/>
    </xf>
    <xf numFmtId="0" fontId="1" fillId="2" borderId="50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1" fillId="2" borderId="31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37" xfId="0" applyFont="1" applyFill="1" applyBorder="1">
      <alignment vertical="center"/>
    </xf>
    <xf numFmtId="0" fontId="1" fillId="2" borderId="36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51" xfId="0" applyFont="1" applyFill="1" applyBorder="1">
      <alignment vertical="center"/>
    </xf>
    <xf numFmtId="177" fontId="16" fillId="0" borderId="7" xfId="0" applyNumberFormat="1" applyFont="1" applyBorder="1">
      <alignment vertical="center"/>
    </xf>
    <xf numFmtId="177" fontId="16" fillId="0" borderId="8" xfId="0" applyNumberFormat="1" applyFont="1" applyBorder="1">
      <alignment vertical="center"/>
    </xf>
    <xf numFmtId="177" fontId="16" fillId="0" borderId="3" xfId="0" applyNumberFormat="1" applyFont="1" applyBorder="1">
      <alignment vertical="center"/>
    </xf>
    <xf numFmtId="177" fontId="16" fillId="0" borderId="1" xfId="0" applyNumberFormat="1" applyFont="1" applyBorder="1">
      <alignment vertical="center"/>
    </xf>
    <xf numFmtId="0" fontId="18" fillId="0" borderId="8" xfId="0" applyFont="1" applyBorder="1">
      <alignment vertical="center"/>
    </xf>
    <xf numFmtId="177" fontId="19" fillId="0" borderId="7" xfId="0" applyNumberFormat="1" applyFont="1" applyBorder="1">
      <alignment vertical="center"/>
    </xf>
    <xf numFmtId="177" fontId="19" fillId="0" borderId="8" xfId="0" applyNumberFormat="1" applyFont="1" applyBorder="1">
      <alignment vertical="center"/>
    </xf>
    <xf numFmtId="0" fontId="13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ont="1" applyFill="1">
      <alignment vertical="center"/>
    </xf>
    <xf numFmtId="176" fontId="14" fillId="2" borderId="0" xfId="0" applyNumberFormat="1" applyFont="1" applyFill="1" applyBorder="1">
      <alignment vertical="center"/>
    </xf>
    <xf numFmtId="49" fontId="14" fillId="2" borderId="51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distributed" vertical="center"/>
    </xf>
    <xf numFmtId="0" fontId="14" fillId="2" borderId="22" xfId="0" applyFont="1" applyFill="1" applyBorder="1" applyAlignment="1">
      <alignment horizontal="distributed" vertical="center"/>
    </xf>
    <xf numFmtId="176" fontId="1" fillId="2" borderId="16" xfId="0" applyNumberFormat="1" applyFont="1" applyFill="1" applyBorder="1">
      <alignment vertical="center"/>
    </xf>
    <xf numFmtId="176" fontId="14" fillId="2" borderId="16" xfId="0" applyNumberFormat="1" applyFont="1" applyFill="1" applyBorder="1">
      <alignment vertical="center"/>
    </xf>
    <xf numFmtId="176" fontId="1" fillId="2" borderId="20" xfId="0" applyNumberFormat="1" applyFont="1" applyFill="1" applyBorder="1">
      <alignment vertical="center"/>
    </xf>
    <xf numFmtId="176" fontId="14" fillId="2" borderId="20" xfId="0" applyNumberFormat="1" applyFont="1" applyFill="1" applyBorder="1">
      <alignment vertical="center"/>
    </xf>
    <xf numFmtId="176" fontId="12" fillId="2" borderId="29" xfId="0" applyNumberFormat="1" applyFont="1" applyFill="1" applyBorder="1">
      <alignment vertical="center"/>
    </xf>
    <xf numFmtId="0" fontId="14" fillId="2" borderId="33" xfId="0" applyFont="1" applyFill="1" applyBorder="1" applyAlignment="1">
      <alignment horizontal="distributed" vertical="center"/>
    </xf>
    <xf numFmtId="176" fontId="1" fillId="2" borderId="33" xfId="0" applyNumberFormat="1" applyFont="1" applyFill="1" applyBorder="1">
      <alignment vertical="center"/>
    </xf>
    <xf numFmtId="176" fontId="14" fillId="2" borderId="33" xfId="0" applyNumberFormat="1" applyFont="1" applyFill="1" applyBorder="1">
      <alignment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9" fontId="14" fillId="2" borderId="42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28" xfId="0" applyNumberFormat="1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distributed" vertical="center"/>
    </xf>
    <xf numFmtId="49" fontId="14" fillId="2" borderId="34" xfId="0" applyNumberFormat="1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distributed" vertical="center"/>
    </xf>
    <xf numFmtId="0" fontId="14" fillId="2" borderId="0" xfId="0" applyFont="1" applyFill="1" applyBorder="1" applyAlignment="1">
      <alignment horizontal="distributed" vertical="center"/>
    </xf>
    <xf numFmtId="0" fontId="14" fillId="2" borderId="12" xfId="0" applyFont="1" applyFill="1" applyBorder="1" applyAlignment="1">
      <alignment horizontal="distributed" vertical="center"/>
    </xf>
    <xf numFmtId="0" fontId="14" fillId="2" borderId="9" xfId="0" applyFont="1" applyFill="1" applyBorder="1" applyAlignment="1">
      <alignment horizontal="center" vertical="center"/>
    </xf>
    <xf numFmtId="176" fontId="14" fillId="2" borderId="48" xfId="0" applyNumberFormat="1" applyFont="1" applyFill="1" applyBorder="1">
      <alignment vertical="center"/>
    </xf>
    <xf numFmtId="0" fontId="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76" fontId="14" fillId="2" borderId="12" xfId="0" applyNumberFormat="1" applyFont="1" applyFill="1" applyBorder="1">
      <alignment vertical="center"/>
    </xf>
    <xf numFmtId="176" fontId="1" fillId="2" borderId="48" xfId="0" applyNumberFormat="1" applyFont="1" applyFill="1" applyBorder="1">
      <alignment vertical="center"/>
    </xf>
    <xf numFmtId="176" fontId="1" fillId="2" borderId="12" xfId="0" applyNumberFormat="1" applyFont="1" applyFill="1" applyBorder="1">
      <alignment vertical="center"/>
    </xf>
    <xf numFmtId="176" fontId="0" fillId="2" borderId="33" xfId="0" applyNumberFormat="1" applyFont="1" applyFill="1" applyBorder="1">
      <alignment vertical="center"/>
    </xf>
    <xf numFmtId="176" fontId="1" fillId="2" borderId="37" xfId="0" applyNumberFormat="1" applyFont="1" applyFill="1" applyBorder="1">
      <alignment vertical="center"/>
    </xf>
    <xf numFmtId="176" fontId="14" fillId="2" borderId="37" xfId="0" applyNumberFormat="1" applyFont="1" applyFill="1" applyBorder="1">
      <alignment vertical="center"/>
    </xf>
    <xf numFmtId="176" fontId="1" fillId="2" borderId="22" xfId="0" applyNumberFormat="1" applyFont="1" applyFill="1" applyBorder="1">
      <alignment vertical="center"/>
    </xf>
    <xf numFmtId="176" fontId="14" fillId="2" borderId="22" xfId="0" applyNumberFormat="1" applyFont="1" applyFill="1" applyBorder="1">
      <alignment vertical="center"/>
    </xf>
    <xf numFmtId="176" fontId="12" fillId="2" borderId="26" xfId="0" applyNumberFormat="1" applyFon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14" fillId="2" borderId="54" xfId="0" applyNumberFormat="1" applyFont="1" applyFill="1" applyBorder="1">
      <alignment vertical="center"/>
    </xf>
    <xf numFmtId="176" fontId="12" fillId="2" borderId="2" xfId="0" applyNumberFormat="1" applyFont="1" applyFill="1" applyBorder="1">
      <alignment vertical="center"/>
    </xf>
    <xf numFmtId="176" fontId="0" fillId="2" borderId="20" xfId="0" applyNumberFormat="1" applyFill="1" applyBorder="1">
      <alignment vertical="center"/>
    </xf>
    <xf numFmtId="176" fontId="1" fillId="2" borderId="25" xfId="0" applyNumberFormat="1" applyFont="1" applyFill="1" applyBorder="1">
      <alignment vertical="center"/>
    </xf>
    <xf numFmtId="176" fontId="14" fillId="2" borderId="25" xfId="0" applyNumberFormat="1" applyFont="1" applyFill="1" applyBorder="1">
      <alignment vertical="center"/>
    </xf>
    <xf numFmtId="176" fontId="10" fillId="2" borderId="5" xfId="0" applyNumberFormat="1" applyFont="1" applyFill="1" applyBorder="1">
      <alignment vertical="center"/>
    </xf>
    <xf numFmtId="0" fontId="9" fillId="2" borderId="0" xfId="0" applyFont="1" applyFill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176" fontId="15" fillId="0" borderId="9" xfId="0" applyNumberFormat="1" applyFont="1" applyBorder="1" applyAlignment="1">
      <alignment vertical="center"/>
    </xf>
    <xf numFmtId="0" fontId="17" fillId="3" borderId="40" xfId="0" applyFont="1" applyFill="1" applyBorder="1" applyAlignment="1">
      <alignment vertical="center" wrapText="1"/>
    </xf>
    <xf numFmtId="0" fontId="17" fillId="3" borderId="41" xfId="0" applyFont="1" applyFill="1" applyBorder="1" applyAlignment="1">
      <alignment vertical="center" wrapText="1"/>
    </xf>
    <xf numFmtId="0" fontId="17" fillId="3" borderId="44" xfId="0" applyFont="1" applyFill="1" applyBorder="1" applyAlignment="1">
      <alignment vertical="center" wrapText="1"/>
    </xf>
    <xf numFmtId="0" fontId="17" fillId="3" borderId="45" xfId="0" applyFont="1" applyFill="1" applyBorder="1" applyAlignment="1">
      <alignment vertical="center" wrapText="1"/>
    </xf>
    <xf numFmtId="0" fontId="17" fillId="3" borderId="46" xfId="0" applyFont="1" applyFill="1" applyBorder="1" applyAlignment="1">
      <alignment vertical="center" wrapText="1"/>
    </xf>
    <xf numFmtId="0" fontId="17" fillId="3" borderId="47" xfId="0" applyFont="1" applyFill="1" applyBorder="1" applyAlignment="1">
      <alignment vertical="center" wrapText="1"/>
    </xf>
    <xf numFmtId="177" fontId="15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177" fontId="19" fillId="0" borderId="9" xfId="0" applyNumberFormat="1" applyFont="1" applyBorder="1" applyAlignment="1">
      <alignment vertical="center"/>
    </xf>
    <xf numFmtId="0" fontId="16" fillId="0" borderId="5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AA121"/>
  <sheetViews>
    <sheetView tabSelected="1" view="pageBreakPreview" zoomScaleNormal="120" zoomScaleSheetLayoutView="100" workbookViewId="0">
      <pane xSplit="1" ySplit="4" topLeftCell="B107" activePane="bottomRight" state="frozen"/>
      <selection pane="topRight" activeCell="B1" sqref="B1"/>
      <selection pane="bottomLeft" activeCell="A5" sqref="A5"/>
      <selection pane="bottomRight" activeCell="L116" sqref="L116:M116"/>
    </sheetView>
  </sheetViews>
  <sheetFormatPr defaultColWidth="6.59765625" defaultRowHeight="20.100000000000001" customHeight="1" x14ac:dyDescent="0.25"/>
  <cols>
    <col min="1" max="1" width="6.59765625" style="22" customWidth="1"/>
    <col min="2" max="2" width="0.86328125" style="22" customWidth="1"/>
    <col min="3" max="3" width="1.59765625" style="22" customWidth="1"/>
    <col min="4" max="4" width="12.59765625" style="22" customWidth="1"/>
    <col min="5" max="5" width="1.59765625" style="22" customWidth="1"/>
    <col min="6" max="7" width="0.86328125" style="22" customWidth="1"/>
    <col min="8" max="8" width="15.59765625" style="22" customWidth="1"/>
    <col min="9" max="9" width="3.1328125" style="22" customWidth="1"/>
    <col min="10" max="11" width="0.86328125" style="22" customWidth="1"/>
    <col min="12" max="12" width="15.59765625" style="22" customWidth="1"/>
    <col min="13" max="13" width="3.1328125" style="22" customWidth="1"/>
    <col min="14" max="15" width="0.86328125" style="22" customWidth="1"/>
    <col min="16" max="16" width="3.1328125" style="22" customWidth="1"/>
    <col min="17" max="17" width="2.59765625" style="22" customWidth="1"/>
    <col min="18" max="18" width="3.1328125" style="22" customWidth="1"/>
    <col min="19" max="19" width="2.59765625" style="22" customWidth="1"/>
    <col min="20" max="20" width="3.1328125" style="22" customWidth="1"/>
    <col min="21" max="21" width="2.59765625" style="22" customWidth="1"/>
    <col min="22" max="22" width="4.1328125" style="22" customWidth="1"/>
    <col min="23" max="23" width="0.86328125" style="22" customWidth="1"/>
    <col min="24" max="16384" width="6.59765625" style="22"/>
  </cols>
  <sheetData>
    <row r="1" spans="1:25" ht="20.100000000000001" customHeight="1" x14ac:dyDescent="0.25">
      <c r="A1" s="21"/>
      <c r="B1" s="21"/>
      <c r="C1" s="21"/>
      <c r="D1" s="21"/>
      <c r="E1" s="171" t="s">
        <v>129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25" ht="6.95" customHeight="1" x14ac:dyDescent="0.25">
      <c r="E2" s="23"/>
      <c r="F2" s="23"/>
      <c r="G2" s="23"/>
      <c r="H2" s="23"/>
      <c r="I2" s="23"/>
      <c r="J2" s="23"/>
      <c r="K2" s="23"/>
      <c r="L2" s="23"/>
    </row>
    <row r="3" spans="1:25" ht="20.100000000000001" customHeight="1" x14ac:dyDescent="0.25">
      <c r="M3" s="153" t="s">
        <v>165</v>
      </c>
      <c r="N3" s="154"/>
      <c r="O3" s="154"/>
      <c r="P3" s="125">
        <v>7</v>
      </c>
      <c r="Q3" s="24" t="s">
        <v>60</v>
      </c>
      <c r="R3" s="22">
        <v>3</v>
      </c>
      <c r="S3" s="24" t="s">
        <v>59</v>
      </c>
      <c r="T3" s="22">
        <v>3</v>
      </c>
      <c r="U3" s="24" t="s">
        <v>58</v>
      </c>
      <c r="V3" s="24" t="s">
        <v>57</v>
      </c>
    </row>
    <row r="4" spans="1:25" ht="20.100000000000001" customHeight="1" x14ac:dyDescent="0.25">
      <c r="A4" s="25" t="s">
        <v>131</v>
      </c>
      <c r="B4" s="26"/>
      <c r="C4" s="28"/>
      <c r="D4" s="87" t="s">
        <v>127</v>
      </c>
      <c r="E4" s="28"/>
      <c r="F4" s="29"/>
      <c r="G4" s="27"/>
      <c r="H4" s="151" t="s">
        <v>34</v>
      </c>
      <c r="I4" s="151"/>
      <c r="J4" s="28"/>
      <c r="K4" s="27"/>
      <c r="L4" s="151" t="s">
        <v>35</v>
      </c>
      <c r="M4" s="151"/>
      <c r="N4" s="29"/>
      <c r="O4" s="28"/>
      <c r="P4" s="151" t="s">
        <v>37</v>
      </c>
      <c r="Q4" s="151"/>
      <c r="R4" s="151"/>
      <c r="S4" s="151"/>
      <c r="T4" s="151"/>
      <c r="U4" s="151"/>
      <c r="V4" s="151"/>
      <c r="W4" s="29"/>
    </row>
    <row r="5" spans="1:25" ht="20.100000000000001" customHeight="1" x14ac:dyDescent="0.25">
      <c r="A5" s="142" t="s">
        <v>135</v>
      </c>
      <c r="B5" s="30"/>
      <c r="C5" s="150" t="s">
        <v>64</v>
      </c>
      <c r="D5" s="150"/>
      <c r="E5" s="150"/>
      <c r="F5" s="33"/>
      <c r="G5" s="32"/>
      <c r="H5" s="157">
        <v>552</v>
      </c>
      <c r="I5" s="157"/>
      <c r="J5" s="98"/>
      <c r="K5" s="99"/>
      <c r="L5" s="157">
        <v>542</v>
      </c>
      <c r="M5" s="157"/>
      <c r="N5" s="33"/>
      <c r="O5" s="31"/>
      <c r="P5" s="155">
        <f>SUM(H5:M5)</f>
        <v>1094</v>
      </c>
      <c r="Q5" s="155"/>
      <c r="R5" s="155"/>
      <c r="S5" s="155"/>
      <c r="T5" s="155"/>
      <c r="U5" s="155"/>
      <c r="V5" s="155"/>
      <c r="W5" s="33"/>
      <c r="Y5" s="34"/>
    </row>
    <row r="6" spans="1:25" ht="20.100000000000001" customHeight="1" x14ac:dyDescent="0.25">
      <c r="A6" s="142"/>
      <c r="B6" s="93"/>
      <c r="C6" s="148" t="s">
        <v>61</v>
      </c>
      <c r="D6" s="148"/>
      <c r="E6" s="148"/>
      <c r="F6" s="96"/>
      <c r="G6" s="91"/>
      <c r="H6" s="156">
        <v>406</v>
      </c>
      <c r="I6" s="156"/>
      <c r="J6" s="100"/>
      <c r="K6" s="101"/>
      <c r="L6" s="156">
        <v>374</v>
      </c>
      <c r="M6" s="156"/>
      <c r="N6" s="90"/>
      <c r="O6" s="91"/>
      <c r="P6" s="152">
        <f>SUM(H6:M6)</f>
        <v>780</v>
      </c>
      <c r="Q6" s="152"/>
      <c r="R6" s="152"/>
      <c r="S6" s="152"/>
      <c r="T6" s="152"/>
      <c r="U6" s="152"/>
      <c r="V6" s="152"/>
      <c r="W6" s="36"/>
    </row>
    <row r="7" spans="1:25" ht="20.100000000000001" customHeight="1" x14ac:dyDescent="0.25">
      <c r="A7" s="142"/>
      <c r="B7" s="35"/>
      <c r="C7" s="128" t="s">
        <v>62</v>
      </c>
      <c r="D7" s="128"/>
      <c r="E7" s="128"/>
      <c r="F7" s="36"/>
      <c r="G7" s="37"/>
      <c r="H7" s="130">
        <v>567</v>
      </c>
      <c r="I7" s="130"/>
      <c r="J7" s="102"/>
      <c r="K7" s="103"/>
      <c r="L7" s="130">
        <v>552</v>
      </c>
      <c r="M7" s="130"/>
      <c r="N7" s="36"/>
      <c r="O7" s="38"/>
      <c r="P7" s="131">
        <f t="shared" ref="P7:P65" si="0">SUM(H7:M7)</f>
        <v>1119</v>
      </c>
      <c r="Q7" s="131"/>
      <c r="R7" s="131"/>
      <c r="S7" s="131"/>
      <c r="T7" s="131"/>
      <c r="U7" s="131"/>
      <c r="V7" s="131"/>
      <c r="W7" s="36"/>
    </row>
    <row r="8" spans="1:25" ht="20.100000000000001" customHeight="1" x14ac:dyDescent="0.25">
      <c r="A8" s="142"/>
      <c r="B8" s="39"/>
      <c r="C8" s="129" t="s">
        <v>63</v>
      </c>
      <c r="D8" s="129"/>
      <c r="E8" s="129"/>
      <c r="F8" s="40"/>
      <c r="G8" s="37"/>
      <c r="H8" s="130">
        <v>635</v>
      </c>
      <c r="I8" s="130"/>
      <c r="J8" s="102"/>
      <c r="K8" s="103"/>
      <c r="L8" s="130">
        <v>608</v>
      </c>
      <c r="M8" s="130"/>
      <c r="N8" s="36"/>
      <c r="O8" s="38"/>
      <c r="P8" s="131">
        <f t="shared" si="0"/>
        <v>1243</v>
      </c>
      <c r="Q8" s="131"/>
      <c r="R8" s="131"/>
      <c r="S8" s="131"/>
      <c r="T8" s="131"/>
      <c r="U8" s="131"/>
      <c r="V8" s="131"/>
      <c r="W8" s="43"/>
    </row>
    <row r="9" spans="1:25" ht="20.100000000000001" customHeight="1" thickBot="1" x14ac:dyDescent="0.3">
      <c r="A9" s="143"/>
      <c r="B9" s="49"/>
      <c r="C9" s="49"/>
      <c r="D9" s="50" t="s">
        <v>65</v>
      </c>
      <c r="E9" s="51"/>
      <c r="F9" s="52"/>
      <c r="G9" s="53"/>
      <c r="H9" s="134">
        <f>SUM(H5:I8)</f>
        <v>2160</v>
      </c>
      <c r="I9" s="134"/>
      <c r="J9" s="54"/>
      <c r="K9" s="55"/>
      <c r="L9" s="134">
        <f>SUM(L5:M8)</f>
        <v>2076</v>
      </c>
      <c r="M9" s="134"/>
      <c r="N9" s="56"/>
      <c r="O9" s="54"/>
      <c r="P9" s="134">
        <f>SUM(H9:M9)</f>
        <v>4236</v>
      </c>
      <c r="Q9" s="134"/>
      <c r="R9" s="134"/>
      <c r="S9" s="134"/>
      <c r="T9" s="134"/>
      <c r="U9" s="134"/>
      <c r="V9" s="134"/>
      <c r="W9" s="57"/>
    </row>
    <row r="10" spans="1:25" ht="20.100000000000001" customHeight="1" x14ac:dyDescent="0.25">
      <c r="A10" s="141" t="s">
        <v>136</v>
      </c>
      <c r="B10" s="58"/>
      <c r="C10" s="135" t="s">
        <v>66</v>
      </c>
      <c r="D10" s="135"/>
      <c r="E10" s="135"/>
      <c r="F10" s="59"/>
      <c r="G10" s="60"/>
      <c r="H10" s="136">
        <v>1062</v>
      </c>
      <c r="I10" s="136"/>
      <c r="J10" s="104"/>
      <c r="K10" s="105"/>
      <c r="L10" s="136">
        <v>1025</v>
      </c>
      <c r="M10" s="136"/>
      <c r="N10" s="59"/>
      <c r="O10" s="61"/>
      <c r="P10" s="137">
        <f t="shared" si="0"/>
        <v>2087</v>
      </c>
      <c r="Q10" s="137"/>
      <c r="R10" s="137"/>
      <c r="S10" s="137"/>
      <c r="T10" s="137"/>
      <c r="U10" s="137"/>
      <c r="V10" s="137"/>
      <c r="W10" s="59"/>
    </row>
    <row r="11" spans="1:25" ht="20.100000000000001" customHeight="1" x14ac:dyDescent="0.25">
      <c r="A11" s="142"/>
      <c r="B11" s="39"/>
      <c r="C11" s="129" t="s">
        <v>67</v>
      </c>
      <c r="D11" s="129"/>
      <c r="E11" s="129"/>
      <c r="F11" s="40"/>
      <c r="G11" s="41"/>
      <c r="H11" s="132">
        <v>835</v>
      </c>
      <c r="I11" s="132"/>
      <c r="J11" s="106"/>
      <c r="K11" s="107"/>
      <c r="L11" s="132">
        <v>809</v>
      </c>
      <c r="M11" s="132"/>
      <c r="N11" s="43"/>
      <c r="O11" s="42"/>
      <c r="P11" s="133">
        <f t="shared" si="0"/>
        <v>1644</v>
      </c>
      <c r="Q11" s="133"/>
      <c r="R11" s="133"/>
      <c r="S11" s="133"/>
      <c r="T11" s="133"/>
      <c r="U11" s="133"/>
      <c r="V11" s="133"/>
      <c r="W11" s="43"/>
    </row>
    <row r="12" spans="1:25" ht="20.100000000000001" customHeight="1" thickBot="1" x14ac:dyDescent="0.3">
      <c r="A12" s="143"/>
      <c r="B12" s="49"/>
      <c r="C12" s="49"/>
      <c r="D12" s="50" t="s">
        <v>65</v>
      </c>
      <c r="E12" s="51"/>
      <c r="F12" s="52"/>
      <c r="G12" s="53"/>
      <c r="H12" s="134">
        <f>SUM(H10:I11)</f>
        <v>1897</v>
      </c>
      <c r="I12" s="134"/>
      <c r="J12" s="54"/>
      <c r="K12" s="55"/>
      <c r="L12" s="134">
        <f>SUM(L10:M11)</f>
        <v>1834</v>
      </c>
      <c r="M12" s="134"/>
      <c r="N12" s="56"/>
      <c r="O12" s="54"/>
      <c r="P12" s="134">
        <f t="shared" si="0"/>
        <v>3731</v>
      </c>
      <c r="Q12" s="134"/>
      <c r="R12" s="134"/>
      <c r="S12" s="134"/>
      <c r="T12" s="134"/>
      <c r="U12" s="134"/>
      <c r="V12" s="134"/>
      <c r="W12" s="57"/>
    </row>
    <row r="13" spans="1:25" ht="20.100000000000001" customHeight="1" x14ac:dyDescent="0.25">
      <c r="A13" s="141" t="s">
        <v>137</v>
      </c>
      <c r="B13" s="58"/>
      <c r="C13" s="135" t="s">
        <v>68</v>
      </c>
      <c r="D13" s="135"/>
      <c r="E13" s="135"/>
      <c r="F13" s="59"/>
      <c r="G13" s="60"/>
      <c r="H13" s="136">
        <v>185</v>
      </c>
      <c r="I13" s="136"/>
      <c r="J13" s="104"/>
      <c r="K13" s="105"/>
      <c r="L13" s="136">
        <v>188</v>
      </c>
      <c r="M13" s="136"/>
      <c r="N13" s="59"/>
      <c r="O13" s="61"/>
      <c r="P13" s="137">
        <f t="shared" si="0"/>
        <v>373</v>
      </c>
      <c r="Q13" s="137"/>
      <c r="R13" s="137"/>
      <c r="S13" s="137"/>
      <c r="T13" s="137"/>
      <c r="U13" s="137"/>
      <c r="V13" s="137"/>
      <c r="W13" s="59"/>
    </row>
    <row r="14" spans="1:25" ht="20.100000000000001" customHeight="1" x14ac:dyDescent="0.25">
      <c r="A14" s="142"/>
      <c r="B14" s="39"/>
      <c r="C14" s="129" t="s">
        <v>69</v>
      </c>
      <c r="D14" s="129"/>
      <c r="E14" s="129"/>
      <c r="F14" s="40"/>
      <c r="G14" s="41"/>
      <c r="H14" s="132">
        <v>233</v>
      </c>
      <c r="I14" s="132"/>
      <c r="J14" s="106"/>
      <c r="K14" s="107"/>
      <c r="L14" s="132">
        <v>236</v>
      </c>
      <c r="M14" s="132"/>
      <c r="N14" s="43"/>
      <c r="O14" s="42"/>
      <c r="P14" s="133">
        <f t="shared" si="0"/>
        <v>469</v>
      </c>
      <c r="Q14" s="133"/>
      <c r="R14" s="133"/>
      <c r="S14" s="133"/>
      <c r="T14" s="133"/>
      <c r="U14" s="133"/>
      <c r="V14" s="133"/>
      <c r="W14" s="43"/>
    </row>
    <row r="15" spans="1:25" ht="20.100000000000001" customHeight="1" thickBot="1" x14ac:dyDescent="0.3">
      <c r="A15" s="143"/>
      <c r="B15" s="49"/>
      <c r="C15" s="49"/>
      <c r="D15" s="50" t="s">
        <v>65</v>
      </c>
      <c r="E15" s="51"/>
      <c r="F15" s="52"/>
      <c r="G15" s="53"/>
      <c r="H15" s="134">
        <f>SUM(H13:I14)</f>
        <v>418</v>
      </c>
      <c r="I15" s="134"/>
      <c r="J15" s="54"/>
      <c r="K15" s="55"/>
      <c r="L15" s="134">
        <f>SUM(L13:M14)</f>
        <v>424</v>
      </c>
      <c r="M15" s="134"/>
      <c r="N15" s="56"/>
      <c r="O15" s="54"/>
      <c r="P15" s="134">
        <f t="shared" si="0"/>
        <v>842</v>
      </c>
      <c r="Q15" s="134"/>
      <c r="R15" s="134"/>
      <c r="S15" s="134"/>
      <c r="T15" s="134"/>
      <c r="U15" s="134"/>
      <c r="V15" s="134"/>
      <c r="W15" s="62"/>
    </row>
    <row r="16" spans="1:25" ht="20.100000000000001" customHeight="1" x14ac:dyDescent="0.25">
      <c r="A16" s="141" t="s">
        <v>138</v>
      </c>
      <c r="B16" s="58"/>
      <c r="C16" s="135" t="s">
        <v>70</v>
      </c>
      <c r="D16" s="135"/>
      <c r="E16" s="135"/>
      <c r="F16" s="59"/>
      <c r="G16" s="60"/>
      <c r="H16" s="136">
        <v>218</v>
      </c>
      <c r="I16" s="136"/>
      <c r="J16" s="104"/>
      <c r="K16" s="105"/>
      <c r="L16" s="136">
        <v>218</v>
      </c>
      <c r="M16" s="136"/>
      <c r="N16" s="59"/>
      <c r="O16" s="61"/>
      <c r="P16" s="137">
        <f t="shared" si="0"/>
        <v>436</v>
      </c>
      <c r="Q16" s="137"/>
      <c r="R16" s="137"/>
      <c r="S16" s="137"/>
      <c r="T16" s="137"/>
      <c r="U16" s="137"/>
      <c r="V16" s="137"/>
      <c r="W16" s="59"/>
    </row>
    <row r="17" spans="1:23" ht="20.100000000000001" customHeight="1" x14ac:dyDescent="0.25">
      <c r="A17" s="142"/>
      <c r="B17" s="35"/>
      <c r="C17" s="128" t="s">
        <v>71</v>
      </c>
      <c r="D17" s="128"/>
      <c r="E17" s="128"/>
      <c r="F17" s="36"/>
      <c r="G17" s="37"/>
      <c r="H17" s="130">
        <v>675</v>
      </c>
      <c r="I17" s="130"/>
      <c r="J17" s="102"/>
      <c r="K17" s="103"/>
      <c r="L17" s="130">
        <v>573</v>
      </c>
      <c r="M17" s="130"/>
      <c r="N17" s="36"/>
      <c r="O17" s="38"/>
      <c r="P17" s="131">
        <f t="shared" si="0"/>
        <v>1248</v>
      </c>
      <c r="Q17" s="131"/>
      <c r="R17" s="131"/>
      <c r="S17" s="131"/>
      <c r="T17" s="131"/>
      <c r="U17" s="131"/>
      <c r="V17" s="131"/>
      <c r="W17" s="36"/>
    </row>
    <row r="18" spans="1:23" ht="20.100000000000001" customHeight="1" x14ac:dyDescent="0.25">
      <c r="A18" s="142"/>
      <c r="B18" s="39"/>
      <c r="C18" s="129" t="s">
        <v>72</v>
      </c>
      <c r="D18" s="129"/>
      <c r="E18" s="129"/>
      <c r="F18" s="40"/>
      <c r="G18" s="41"/>
      <c r="H18" s="132">
        <v>599</v>
      </c>
      <c r="I18" s="132"/>
      <c r="J18" s="106"/>
      <c r="K18" s="107"/>
      <c r="L18" s="132">
        <v>567</v>
      </c>
      <c r="M18" s="132"/>
      <c r="N18" s="43"/>
      <c r="O18" s="42"/>
      <c r="P18" s="133">
        <f t="shared" si="0"/>
        <v>1166</v>
      </c>
      <c r="Q18" s="133"/>
      <c r="R18" s="133"/>
      <c r="S18" s="133"/>
      <c r="T18" s="133"/>
      <c r="U18" s="133"/>
      <c r="V18" s="133"/>
      <c r="W18" s="43"/>
    </row>
    <row r="19" spans="1:23" ht="20.100000000000001" customHeight="1" thickBot="1" x14ac:dyDescent="0.3">
      <c r="A19" s="143"/>
      <c r="B19" s="49"/>
      <c r="C19" s="49"/>
      <c r="D19" s="50" t="s">
        <v>65</v>
      </c>
      <c r="E19" s="51"/>
      <c r="F19" s="52"/>
      <c r="G19" s="53"/>
      <c r="H19" s="134">
        <f>SUM(H16:I18)</f>
        <v>1492</v>
      </c>
      <c r="I19" s="134"/>
      <c r="J19" s="54"/>
      <c r="K19" s="55"/>
      <c r="L19" s="134">
        <f>SUM(L16:M18)</f>
        <v>1358</v>
      </c>
      <c r="M19" s="134"/>
      <c r="N19" s="56"/>
      <c r="O19" s="54"/>
      <c r="P19" s="134">
        <f t="shared" si="0"/>
        <v>2850</v>
      </c>
      <c r="Q19" s="134"/>
      <c r="R19" s="134"/>
      <c r="S19" s="134"/>
      <c r="T19" s="134"/>
      <c r="U19" s="134"/>
      <c r="V19" s="134"/>
      <c r="W19" s="57"/>
    </row>
    <row r="20" spans="1:23" ht="20.100000000000001" customHeight="1" x14ac:dyDescent="0.25">
      <c r="A20" s="141" t="s">
        <v>139</v>
      </c>
      <c r="B20" s="58"/>
      <c r="C20" s="135" t="s">
        <v>70</v>
      </c>
      <c r="D20" s="135"/>
      <c r="E20" s="135"/>
      <c r="F20" s="59"/>
      <c r="G20" s="60"/>
      <c r="H20" s="136">
        <v>961</v>
      </c>
      <c r="I20" s="136"/>
      <c r="J20" s="104"/>
      <c r="K20" s="105"/>
      <c r="L20" s="136">
        <v>925</v>
      </c>
      <c r="M20" s="136"/>
      <c r="N20" s="59"/>
      <c r="O20" s="61"/>
      <c r="P20" s="137">
        <f t="shared" si="0"/>
        <v>1886</v>
      </c>
      <c r="Q20" s="137"/>
      <c r="R20" s="137"/>
      <c r="S20" s="137"/>
      <c r="T20" s="137"/>
      <c r="U20" s="137"/>
      <c r="V20" s="137"/>
      <c r="W20" s="59"/>
    </row>
    <row r="21" spans="1:23" ht="20.100000000000001" customHeight="1" x14ac:dyDescent="0.25">
      <c r="A21" s="142"/>
      <c r="B21" s="39"/>
      <c r="C21" s="129" t="s">
        <v>75</v>
      </c>
      <c r="D21" s="129"/>
      <c r="E21" s="129"/>
      <c r="F21" s="40"/>
      <c r="G21" s="41"/>
      <c r="H21" s="132">
        <v>7</v>
      </c>
      <c r="I21" s="132"/>
      <c r="J21" s="106"/>
      <c r="K21" s="107"/>
      <c r="L21" s="132">
        <v>7</v>
      </c>
      <c r="M21" s="132"/>
      <c r="N21" s="43"/>
      <c r="O21" s="42"/>
      <c r="P21" s="133">
        <f t="shared" si="0"/>
        <v>14</v>
      </c>
      <c r="Q21" s="133"/>
      <c r="R21" s="133"/>
      <c r="S21" s="133"/>
      <c r="T21" s="133"/>
      <c r="U21" s="133"/>
      <c r="V21" s="133"/>
      <c r="W21" s="43"/>
    </row>
    <row r="22" spans="1:23" ht="20.100000000000001" customHeight="1" thickBot="1" x14ac:dyDescent="0.3">
      <c r="A22" s="143"/>
      <c r="B22" s="49"/>
      <c r="C22" s="49"/>
      <c r="D22" s="50" t="s">
        <v>65</v>
      </c>
      <c r="E22" s="51"/>
      <c r="F22" s="52"/>
      <c r="G22" s="53"/>
      <c r="H22" s="134">
        <f>SUM(H20:I21)</f>
        <v>968</v>
      </c>
      <c r="I22" s="134"/>
      <c r="J22" s="54"/>
      <c r="K22" s="55"/>
      <c r="L22" s="134">
        <f>SUM(L20:M21)</f>
        <v>932</v>
      </c>
      <c r="M22" s="134"/>
      <c r="N22" s="56"/>
      <c r="O22" s="54"/>
      <c r="P22" s="134">
        <f t="shared" si="0"/>
        <v>1900</v>
      </c>
      <c r="Q22" s="134"/>
      <c r="R22" s="134"/>
      <c r="S22" s="134"/>
      <c r="T22" s="134"/>
      <c r="U22" s="134"/>
      <c r="V22" s="134"/>
      <c r="W22" s="57"/>
    </row>
    <row r="23" spans="1:23" ht="20.100000000000001" customHeight="1" x14ac:dyDescent="0.25">
      <c r="A23" s="141" t="s">
        <v>140</v>
      </c>
      <c r="B23" s="58"/>
      <c r="C23" s="135" t="s">
        <v>73</v>
      </c>
      <c r="D23" s="135"/>
      <c r="E23" s="135"/>
      <c r="F23" s="59"/>
      <c r="G23" s="60"/>
      <c r="H23" s="136">
        <v>523</v>
      </c>
      <c r="I23" s="136"/>
      <c r="J23" s="104"/>
      <c r="K23" s="105"/>
      <c r="L23" s="136">
        <v>465</v>
      </c>
      <c r="M23" s="136"/>
      <c r="N23" s="59"/>
      <c r="O23" s="61"/>
      <c r="P23" s="137">
        <f t="shared" si="0"/>
        <v>988</v>
      </c>
      <c r="Q23" s="137"/>
      <c r="R23" s="137"/>
      <c r="S23" s="137"/>
      <c r="T23" s="137"/>
      <c r="U23" s="137"/>
      <c r="V23" s="137"/>
      <c r="W23" s="59"/>
    </row>
    <row r="24" spans="1:23" ht="20.100000000000001" customHeight="1" x14ac:dyDescent="0.25">
      <c r="A24" s="142"/>
      <c r="B24" s="35"/>
      <c r="C24" s="128" t="s">
        <v>74</v>
      </c>
      <c r="D24" s="128"/>
      <c r="E24" s="128"/>
      <c r="F24" s="36"/>
      <c r="G24" s="37"/>
      <c r="H24" s="130">
        <v>1093</v>
      </c>
      <c r="I24" s="130"/>
      <c r="J24" s="102"/>
      <c r="K24" s="103"/>
      <c r="L24" s="130">
        <v>1053</v>
      </c>
      <c r="M24" s="130"/>
      <c r="N24" s="36"/>
      <c r="O24" s="38"/>
      <c r="P24" s="131">
        <f t="shared" si="0"/>
        <v>2146</v>
      </c>
      <c r="Q24" s="131"/>
      <c r="R24" s="131"/>
      <c r="S24" s="131"/>
      <c r="T24" s="131"/>
      <c r="U24" s="131"/>
      <c r="V24" s="131"/>
      <c r="W24" s="36"/>
    </row>
    <row r="25" spans="1:23" ht="20.100000000000001" customHeight="1" x14ac:dyDescent="0.25">
      <c r="A25" s="142"/>
      <c r="B25" s="39"/>
      <c r="C25" s="129" t="s">
        <v>75</v>
      </c>
      <c r="D25" s="129"/>
      <c r="E25" s="129"/>
      <c r="F25" s="40"/>
      <c r="G25" s="41"/>
      <c r="H25" s="132">
        <v>886</v>
      </c>
      <c r="I25" s="132"/>
      <c r="J25" s="106"/>
      <c r="K25" s="107"/>
      <c r="L25" s="132">
        <v>838</v>
      </c>
      <c r="M25" s="132"/>
      <c r="N25" s="43"/>
      <c r="O25" s="42"/>
      <c r="P25" s="133">
        <f t="shared" si="0"/>
        <v>1724</v>
      </c>
      <c r="Q25" s="133"/>
      <c r="R25" s="133"/>
      <c r="S25" s="133"/>
      <c r="T25" s="133"/>
      <c r="U25" s="133"/>
      <c r="V25" s="133"/>
      <c r="W25" s="43"/>
    </row>
    <row r="26" spans="1:23" ht="20.100000000000001" customHeight="1" thickBot="1" x14ac:dyDescent="0.3">
      <c r="A26" s="143"/>
      <c r="B26" s="49"/>
      <c r="C26" s="49"/>
      <c r="D26" s="50" t="s">
        <v>65</v>
      </c>
      <c r="E26" s="63"/>
      <c r="F26" s="64"/>
      <c r="G26" s="65"/>
      <c r="H26" s="134">
        <f>SUM(H23:I25)</f>
        <v>2502</v>
      </c>
      <c r="I26" s="134"/>
      <c r="J26" s="66"/>
      <c r="K26" s="67"/>
      <c r="L26" s="134">
        <f>SUM(L23:M25)</f>
        <v>2356</v>
      </c>
      <c r="M26" s="134"/>
      <c r="N26" s="68"/>
      <c r="O26" s="66"/>
      <c r="P26" s="134">
        <f t="shared" si="0"/>
        <v>4858</v>
      </c>
      <c r="Q26" s="134"/>
      <c r="R26" s="134"/>
      <c r="S26" s="134"/>
      <c r="T26" s="134"/>
      <c r="U26" s="134"/>
      <c r="V26" s="134"/>
      <c r="W26" s="57"/>
    </row>
    <row r="27" spans="1:23" ht="20.100000000000001" customHeight="1" x14ac:dyDescent="0.25">
      <c r="A27" s="141" t="s">
        <v>141</v>
      </c>
      <c r="B27" s="58"/>
      <c r="C27" s="135" t="s">
        <v>76</v>
      </c>
      <c r="D27" s="135"/>
      <c r="E27" s="135"/>
      <c r="F27" s="59"/>
      <c r="G27" s="60"/>
      <c r="H27" s="158">
        <v>806</v>
      </c>
      <c r="I27" s="136"/>
      <c r="J27" s="104"/>
      <c r="K27" s="105"/>
      <c r="L27" s="136">
        <v>782</v>
      </c>
      <c r="M27" s="136"/>
      <c r="N27" s="59"/>
      <c r="O27" s="61"/>
      <c r="P27" s="137">
        <f t="shared" si="0"/>
        <v>1588</v>
      </c>
      <c r="Q27" s="137"/>
      <c r="R27" s="137"/>
      <c r="S27" s="137"/>
      <c r="T27" s="137"/>
      <c r="U27" s="137"/>
      <c r="V27" s="137"/>
      <c r="W27" s="59"/>
    </row>
    <row r="28" spans="1:23" ht="20.100000000000001" customHeight="1" x14ac:dyDescent="0.25">
      <c r="A28" s="142"/>
      <c r="B28" s="39"/>
      <c r="C28" s="129" t="s">
        <v>77</v>
      </c>
      <c r="D28" s="129"/>
      <c r="E28" s="129"/>
      <c r="F28" s="40"/>
      <c r="G28" s="41"/>
      <c r="H28" s="132">
        <v>1187</v>
      </c>
      <c r="I28" s="132"/>
      <c r="J28" s="106"/>
      <c r="K28" s="107"/>
      <c r="L28" s="132">
        <v>1158</v>
      </c>
      <c r="M28" s="132"/>
      <c r="N28" s="43"/>
      <c r="O28" s="42"/>
      <c r="P28" s="133">
        <f t="shared" si="0"/>
        <v>2345</v>
      </c>
      <c r="Q28" s="133"/>
      <c r="R28" s="133"/>
      <c r="S28" s="133"/>
      <c r="T28" s="133"/>
      <c r="U28" s="133"/>
      <c r="V28" s="133"/>
      <c r="W28" s="43"/>
    </row>
    <row r="29" spans="1:23" ht="20.100000000000001" customHeight="1" thickBot="1" x14ac:dyDescent="0.3">
      <c r="A29" s="143"/>
      <c r="B29" s="49"/>
      <c r="C29" s="49"/>
      <c r="D29" s="50" t="s">
        <v>65</v>
      </c>
      <c r="E29" s="63"/>
      <c r="F29" s="57"/>
      <c r="G29" s="65"/>
      <c r="H29" s="134">
        <f>SUM(H27:I28)</f>
        <v>1993</v>
      </c>
      <c r="I29" s="134"/>
      <c r="J29" s="66"/>
      <c r="K29" s="67"/>
      <c r="L29" s="134">
        <f>SUM(L27:M28)</f>
        <v>1940</v>
      </c>
      <c r="M29" s="134"/>
      <c r="N29" s="68"/>
      <c r="O29" s="66"/>
      <c r="P29" s="134">
        <f t="shared" si="0"/>
        <v>3933</v>
      </c>
      <c r="Q29" s="134"/>
      <c r="R29" s="134"/>
      <c r="S29" s="134"/>
      <c r="T29" s="134"/>
      <c r="U29" s="134"/>
      <c r="V29" s="134"/>
      <c r="W29" s="57"/>
    </row>
    <row r="30" spans="1:23" ht="20.100000000000001" customHeight="1" x14ac:dyDescent="0.25">
      <c r="A30" s="141" t="s">
        <v>142</v>
      </c>
      <c r="B30" s="69"/>
      <c r="C30" s="144" t="s">
        <v>78</v>
      </c>
      <c r="D30" s="144"/>
      <c r="E30" s="144"/>
      <c r="F30" s="70"/>
      <c r="G30" s="71"/>
      <c r="H30" s="159">
        <v>2372</v>
      </c>
      <c r="I30" s="159"/>
      <c r="J30" s="108"/>
      <c r="K30" s="109"/>
      <c r="L30" s="159">
        <v>2225</v>
      </c>
      <c r="M30" s="159"/>
      <c r="N30" s="70"/>
      <c r="O30" s="72"/>
      <c r="P30" s="160">
        <f t="shared" si="0"/>
        <v>4597</v>
      </c>
      <c r="Q30" s="160"/>
      <c r="R30" s="160"/>
      <c r="S30" s="160"/>
      <c r="T30" s="160"/>
      <c r="U30" s="160"/>
      <c r="V30" s="160"/>
      <c r="W30" s="70"/>
    </row>
    <row r="31" spans="1:23" ht="20.100000000000001" customHeight="1" thickBot="1" x14ac:dyDescent="0.3">
      <c r="A31" s="143"/>
      <c r="B31" s="73"/>
      <c r="C31" s="73"/>
      <c r="D31" s="74" t="s">
        <v>65</v>
      </c>
      <c r="E31" s="75"/>
      <c r="F31" s="57"/>
      <c r="G31" s="65"/>
      <c r="H31" s="134">
        <f>H30</f>
        <v>2372</v>
      </c>
      <c r="I31" s="134"/>
      <c r="J31" s="66"/>
      <c r="K31" s="67"/>
      <c r="L31" s="134">
        <f>L30</f>
        <v>2225</v>
      </c>
      <c r="M31" s="134"/>
      <c r="N31" s="68"/>
      <c r="O31" s="66"/>
      <c r="P31" s="134">
        <f t="shared" si="0"/>
        <v>4597</v>
      </c>
      <c r="Q31" s="134"/>
      <c r="R31" s="134"/>
      <c r="S31" s="134"/>
      <c r="T31" s="134"/>
      <c r="U31" s="134"/>
      <c r="V31" s="134"/>
      <c r="W31" s="57"/>
    </row>
    <row r="32" spans="1:23" ht="20.100000000000001" customHeight="1" x14ac:dyDescent="0.25">
      <c r="A32" s="141" t="s">
        <v>143</v>
      </c>
      <c r="B32" s="58"/>
      <c r="C32" s="135" t="s">
        <v>79</v>
      </c>
      <c r="D32" s="135"/>
      <c r="E32" s="135"/>
      <c r="F32" s="59"/>
      <c r="G32" s="60"/>
      <c r="H32" s="136">
        <v>51</v>
      </c>
      <c r="I32" s="136"/>
      <c r="J32" s="104"/>
      <c r="K32" s="105"/>
      <c r="L32" s="136">
        <v>60</v>
      </c>
      <c r="M32" s="136"/>
      <c r="N32" s="59"/>
      <c r="O32" s="61"/>
      <c r="P32" s="137">
        <f t="shared" si="0"/>
        <v>111</v>
      </c>
      <c r="Q32" s="137"/>
      <c r="R32" s="137"/>
      <c r="S32" s="137"/>
      <c r="T32" s="137"/>
      <c r="U32" s="137"/>
      <c r="V32" s="137"/>
      <c r="W32" s="59"/>
    </row>
    <row r="33" spans="1:23" ht="20.100000000000001" customHeight="1" x14ac:dyDescent="0.25">
      <c r="A33" s="142"/>
      <c r="B33" s="35"/>
      <c r="C33" s="128" t="s">
        <v>80</v>
      </c>
      <c r="D33" s="128"/>
      <c r="E33" s="128"/>
      <c r="F33" s="36"/>
      <c r="G33" s="37"/>
      <c r="H33" s="130">
        <v>433</v>
      </c>
      <c r="I33" s="130"/>
      <c r="J33" s="102"/>
      <c r="K33" s="103"/>
      <c r="L33" s="130">
        <v>425</v>
      </c>
      <c r="M33" s="130"/>
      <c r="N33" s="36"/>
      <c r="O33" s="38"/>
      <c r="P33" s="131">
        <f t="shared" si="0"/>
        <v>858</v>
      </c>
      <c r="Q33" s="131"/>
      <c r="R33" s="131"/>
      <c r="S33" s="131"/>
      <c r="T33" s="131"/>
      <c r="U33" s="131"/>
      <c r="V33" s="131"/>
      <c r="W33" s="36"/>
    </row>
    <row r="34" spans="1:23" ht="20.100000000000001" customHeight="1" x14ac:dyDescent="0.25">
      <c r="A34" s="142"/>
      <c r="B34" s="35"/>
      <c r="C34" s="128" t="s">
        <v>81</v>
      </c>
      <c r="D34" s="128"/>
      <c r="E34" s="128"/>
      <c r="F34" s="36"/>
      <c r="G34" s="37"/>
      <c r="H34" s="130">
        <v>975</v>
      </c>
      <c r="I34" s="130"/>
      <c r="J34" s="102"/>
      <c r="K34" s="103"/>
      <c r="L34" s="130">
        <v>970</v>
      </c>
      <c r="M34" s="130"/>
      <c r="N34" s="36"/>
      <c r="O34" s="38"/>
      <c r="P34" s="131">
        <f t="shared" si="0"/>
        <v>1945</v>
      </c>
      <c r="Q34" s="131"/>
      <c r="R34" s="131"/>
      <c r="S34" s="131"/>
      <c r="T34" s="131"/>
      <c r="U34" s="131"/>
      <c r="V34" s="131"/>
      <c r="W34" s="36"/>
    </row>
    <row r="35" spans="1:23" ht="20.100000000000001" customHeight="1" x14ac:dyDescent="0.25">
      <c r="A35" s="142"/>
      <c r="B35" s="39"/>
      <c r="C35" s="129" t="s">
        <v>82</v>
      </c>
      <c r="D35" s="129"/>
      <c r="E35" s="129"/>
      <c r="F35" s="40"/>
      <c r="G35" s="41"/>
      <c r="H35" s="132">
        <v>3</v>
      </c>
      <c r="I35" s="132"/>
      <c r="J35" s="106"/>
      <c r="K35" s="107"/>
      <c r="L35" s="132">
        <v>3</v>
      </c>
      <c r="M35" s="132"/>
      <c r="N35" s="43"/>
      <c r="O35" s="42"/>
      <c r="P35" s="133">
        <f t="shared" si="0"/>
        <v>6</v>
      </c>
      <c r="Q35" s="133"/>
      <c r="R35" s="133"/>
      <c r="S35" s="133"/>
      <c r="T35" s="133"/>
      <c r="U35" s="133"/>
      <c r="V35" s="133"/>
      <c r="W35" s="43"/>
    </row>
    <row r="36" spans="1:23" ht="20.100000000000001" customHeight="1" thickBot="1" x14ac:dyDescent="0.3">
      <c r="A36" s="143"/>
      <c r="B36" s="73"/>
      <c r="C36" s="49"/>
      <c r="D36" s="50" t="s">
        <v>65</v>
      </c>
      <c r="E36" s="63"/>
      <c r="F36" s="57"/>
      <c r="G36" s="65"/>
      <c r="H36" s="134">
        <f>SUM(H32:I35)</f>
        <v>1462</v>
      </c>
      <c r="I36" s="134"/>
      <c r="J36" s="66"/>
      <c r="K36" s="67"/>
      <c r="L36" s="134">
        <f>SUM(L32:M35)</f>
        <v>1458</v>
      </c>
      <c r="M36" s="134"/>
      <c r="N36" s="68"/>
      <c r="O36" s="66"/>
      <c r="P36" s="134">
        <f t="shared" si="0"/>
        <v>2920</v>
      </c>
      <c r="Q36" s="134"/>
      <c r="R36" s="134"/>
      <c r="S36" s="134"/>
      <c r="T36" s="134"/>
      <c r="U36" s="134"/>
      <c r="V36" s="134"/>
      <c r="W36" s="57"/>
    </row>
    <row r="37" spans="1:23" ht="20.100000000000001" customHeight="1" x14ac:dyDescent="0.25">
      <c r="A37" s="141" t="s">
        <v>144</v>
      </c>
      <c r="B37" s="69"/>
      <c r="C37" s="144" t="s">
        <v>83</v>
      </c>
      <c r="D37" s="144"/>
      <c r="E37" s="144"/>
      <c r="F37" s="70"/>
      <c r="G37" s="71"/>
      <c r="H37" s="159">
        <v>1645</v>
      </c>
      <c r="I37" s="159"/>
      <c r="J37" s="108"/>
      <c r="K37" s="109"/>
      <c r="L37" s="159">
        <v>1672</v>
      </c>
      <c r="M37" s="159"/>
      <c r="N37" s="70"/>
      <c r="O37" s="72"/>
      <c r="P37" s="160">
        <f t="shared" si="0"/>
        <v>3317</v>
      </c>
      <c r="Q37" s="160"/>
      <c r="R37" s="160"/>
      <c r="S37" s="160"/>
      <c r="T37" s="160"/>
      <c r="U37" s="160"/>
      <c r="V37" s="160"/>
      <c r="W37" s="70"/>
    </row>
    <row r="38" spans="1:23" ht="20.100000000000001" customHeight="1" thickBot="1" x14ac:dyDescent="0.3">
      <c r="A38" s="143"/>
      <c r="B38" s="73"/>
      <c r="C38" s="73"/>
      <c r="D38" s="74" t="s">
        <v>65</v>
      </c>
      <c r="E38" s="75"/>
      <c r="F38" s="57"/>
      <c r="G38" s="65"/>
      <c r="H38" s="134">
        <f>H37</f>
        <v>1645</v>
      </c>
      <c r="I38" s="134"/>
      <c r="J38" s="66"/>
      <c r="K38" s="67"/>
      <c r="L38" s="134">
        <f>L37</f>
        <v>1672</v>
      </c>
      <c r="M38" s="134"/>
      <c r="N38" s="68"/>
      <c r="O38" s="66"/>
      <c r="P38" s="134">
        <f t="shared" si="0"/>
        <v>3317</v>
      </c>
      <c r="Q38" s="134"/>
      <c r="R38" s="134"/>
      <c r="S38" s="134"/>
      <c r="T38" s="134"/>
      <c r="U38" s="134"/>
      <c r="V38" s="134"/>
      <c r="W38" s="57"/>
    </row>
    <row r="39" spans="1:23" ht="20.100000000000001" customHeight="1" x14ac:dyDescent="0.25">
      <c r="A39" s="145" t="s">
        <v>145</v>
      </c>
      <c r="B39" s="58"/>
      <c r="C39" s="135" t="s">
        <v>64</v>
      </c>
      <c r="D39" s="135"/>
      <c r="E39" s="135"/>
      <c r="F39" s="59"/>
      <c r="G39" s="60"/>
      <c r="H39" s="136">
        <v>1346</v>
      </c>
      <c r="I39" s="136"/>
      <c r="J39" s="104"/>
      <c r="K39" s="105"/>
      <c r="L39" s="136">
        <v>1390</v>
      </c>
      <c r="M39" s="136"/>
      <c r="N39" s="59"/>
      <c r="O39" s="61"/>
      <c r="P39" s="137">
        <f t="shared" si="0"/>
        <v>2736</v>
      </c>
      <c r="Q39" s="137"/>
      <c r="R39" s="137"/>
      <c r="S39" s="137"/>
      <c r="T39" s="137"/>
      <c r="U39" s="137"/>
      <c r="V39" s="137"/>
      <c r="W39" s="59"/>
    </row>
    <row r="40" spans="1:23" ht="20.100000000000001" customHeight="1" x14ac:dyDescent="0.25">
      <c r="A40" s="146"/>
      <c r="B40" s="35"/>
      <c r="C40" s="128" t="s">
        <v>84</v>
      </c>
      <c r="D40" s="128"/>
      <c r="E40" s="128"/>
      <c r="F40" s="36"/>
      <c r="G40" s="37"/>
      <c r="H40" s="130">
        <v>362</v>
      </c>
      <c r="I40" s="130"/>
      <c r="J40" s="102"/>
      <c r="K40" s="103"/>
      <c r="L40" s="130">
        <v>336</v>
      </c>
      <c r="M40" s="130"/>
      <c r="N40" s="36"/>
      <c r="O40" s="38"/>
      <c r="P40" s="131">
        <f t="shared" si="0"/>
        <v>698</v>
      </c>
      <c r="Q40" s="131"/>
      <c r="R40" s="131"/>
      <c r="S40" s="131"/>
      <c r="T40" s="131"/>
      <c r="U40" s="131"/>
      <c r="V40" s="131"/>
      <c r="W40" s="36"/>
    </row>
    <row r="41" spans="1:23" ht="20.100000000000001" customHeight="1" x14ac:dyDescent="0.25">
      <c r="A41" s="146"/>
      <c r="B41" s="35"/>
      <c r="C41" s="128" t="s">
        <v>85</v>
      </c>
      <c r="D41" s="128"/>
      <c r="E41" s="128"/>
      <c r="F41" s="36"/>
      <c r="G41" s="37"/>
      <c r="H41" s="130">
        <v>243</v>
      </c>
      <c r="I41" s="130"/>
      <c r="J41" s="102"/>
      <c r="K41" s="103"/>
      <c r="L41" s="130">
        <v>297</v>
      </c>
      <c r="M41" s="130"/>
      <c r="N41" s="36"/>
      <c r="O41" s="38"/>
      <c r="P41" s="131">
        <f t="shared" si="0"/>
        <v>540</v>
      </c>
      <c r="Q41" s="131"/>
      <c r="R41" s="131"/>
      <c r="S41" s="131"/>
      <c r="T41" s="131"/>
      <c r="U41" s="131"/>
      <c r="V41" s="131"/>
      <c r="W41" s="36"/>
    </row>
    <row r="42" spans="1:23" ht="20.100000000000001" customHeight="1" x14ac:dyDescent="0.25">
      <c r="A42" s="146"/>
      <c r="B42" s="39"/>
      <c r="C42" s="129" t="s">
        <v>86</v>
      </c>
      <c r="D42" s="129"/>
      <c r="E42" s="129"/>
      <c r="F42" s="40"/>
      <c r="G42" s="41"/>
      <c r="H42" s="132">
        <v>51</v>
      </c>
      <c r="I42" s="132"/>
      <c r="J42" s="106"/>
      <c r="K42" s="107"/>
      <c r="L42" s="132">
        <v>50</v>
      </c>
      <c r="M42" s="132"/>
      <c r="N42" s="43"/>
      <c r="O42" s="42"/>
      <c r="P42" s="133">
        <f t="shared" si="0"/>
        <v>101</v>
      </c>
      <c r="Q42" s="133"/>
      <c r="R42" s="133"/>
      <c r="S42" s="133"/>
      <c r="T42" s="133"/>
      <c r="U42" s="133"/>
      <c r="V42" s="133"/>
      <c r="W42" s="43"/>
    </row>
    <row r="43" spans="1:23" ht="20.100000000000001" customHeight="1" thickBot="1" x14ac:dyDescent="0.3">
      <c r="A43" s="143"/>
      <c r="B43" s="49"/>
      <c r="C43" s="49"/>
      <c r="D43" s="50" t="s">
        <v>65</v>
      </c>
      <c r="E43" s="63"/>
      <c r="F43" s="64"/>
      <c r="G43" s="65"/>
      <c r="H43" s="134">
        <f>SUM(H39:I42)</f>
        <v>2002</v>
      </c>
      <c r="I43" s="134"/>
      <c r="J43" s="66"/>
      <c r="K43" s="67"/>
      <c r="L43" s="134">
        <f>SUM(L39:M42)</f>
        <v>2073</v>
      </c>
      <c r="M43" s="134"/>
      <c r="N43" s="68"/>
      <c r="O43" s="66"/>
      <c r="P43" s="134">
        <f t="shared" si="0"/>
        <v>4075</v>
      </c>
      <c r="Q43" s="134"/>
      <c r="R43" s="134"/>
      <c r="S43" s="134"/>
      <c r="T43" s="134"/>
      <c r="U43" s="134"/>
      <c r="V43" s="134"/>
      <c r="W43" s="57"/>
    </row>
    <row r="44" spans="1:23" ht="20.100000000000001" customHeight="1" x14ac:dyDescent="0.25">
      <c r="A44" s="141" t="s">
        <v>146</v>
      </c>
      <c r="B44" s="58"/>
      <c r="C44" s="135" t="s">
        <v>87</v>
      </c>
      <c r="D44" s="135"/>
      <c r="E44" s="135"/>
      <c r="F44" s="59"/>
      <c r="G44" s="60"/>
      <c r="H44" s="136">
        <v>541</v>
      </c>
      <c r="I44" s="136"/>
      <c r="J44" s="104"/>
      <c r="K44" s="105"/>
      <c r="L44" s="136">
        <v>490</v>
      </c>
      <c r="M44" s="136"/>
      <c r="N44" s="59"/>
      <c r="O44" s="61"/>
      <c r="P44" s="137">
        <f t="shared" si="0"/>
        <v>1031</v>
      </c>
      <c r="Q44" s="137"/>
      <c r="R44" s="137"/>
      <c r="S44" s="137"/>
      <c r="T44" s="137"/>
      <c r="U44" s="137"/>
      <c r="V44" s="137"/>
      <c r="W44" s="59"/>
    </row>
    <row r="45" spans="1:23" ht="20.100000000000001" customHeight="1" x14ac:dyDescent="0.25">
      <c r="A45" s="142"/>
      <c r="B45" s="35"/>
      <c r="C45" s="128" t="s">
        <v>88</v>
      </c>
      <c r="D45" s="128"/>
      <c r="E45" s="128"/>
      <c r="F45" s="36"/>
      <c r="G45" s="37"/>
      <c r="H45" s="130">
        <v>286</v>
      </c>
      <c r="I45" s="130"/>
      <c r="J45" s="102"/>
      <c r="K45" s="103"/>
      <c r="L45" s="130">
        <v>272</v>
      </c>
      <c r="M45" s="130"/>
      <c r="N45" s="36"/>
      <c r="O45" s="38"/>
      <c r="P45" s="131">
        <f t="shared" si="0"/>
        <v>558</v>
      </c>
      <c r="Q45" s="131"/>
      <c r="R45" s="131"/>
      <c r="S45" s="131"/>
      <c r="T45" s="131"/>
      <c r="U45" s="131"/>
      <c r="V45" s="131"/>
      <c r="W45" s="36"/>
    </row>
    <row r="46" spans="1:23" ht="20.100000000000001" customHeight="1" x14ac:dyDescent="0.25">
      <c r="A46" s="142"/>
      <c r="B46" s="35"/>
      <c r="C46" s="128" t="s">
        <v>89</v>
      </c>
      <c r="D46" s="128"/>
      <c r="E46" s="128"/>
      <c r="F46" s="36"/>
      <c r="G46" s="37"/>
      <c r="H46" s="130">
        <v>677</v>
      </c>
      <c r="I46" s="130"/>
      <c r="J46" s="102"/>
      <c r="K46" s="103"/>
      <c r="L46" s="130">
        <v>696</v>
      </c>
      <c r="M46" s="130"/>
      <c r="N46" s="36"/>
      <c r="O46" s="38"/>
      <c r="P46" s="131">
        <f t="shared" si="0"/>
        <v>1373</v>
      </c>
      <c r="Q46" s="131"/>
      <c r="R46" s="131"/>
      <c r="S46" s="131"/>
      <c r="T46" s="131"/>
      <c r="U46" s="131"/>
      <c r="V46" s="131"/>
      <c r="W46" s="36"/>
    </row>
    <row r="47" spans="1:23" ht="20.100000000000001" customHeight="1" x14ac:dyDescent="0.25">
      <c r="A47" s="142"/>
      <c r="B47" s="39"/>
      <c r="C47" s="129" t="s">
        <v>90</v>
      </c>
      <c r="D47" s="129"/>
      <c r="E47" s="129"/>
      <c r="F47" s="40"/>
      <c r="G47" s="44"/>
      <c r="H47" s="161">
        <v>394</v>
      </c>
      <c r="I47" s="161"/>
      <c r="J47" s="110"/>
      <c r="K47" s="111"/>
      <c r="L47" s="161">
        <v>400</v>
      </c>
      <c r="M47" s="161"/>
      <c r="N47" s="40"/>
      <c r="O47" s="45"/>
      <c r="P47" s="162">
        <f t="shared" si="0"/>
        <v>794</v>
      </c>
      <c r="Q47" s="162"/>
      <c r="R47" s="162"/>
      <c r="S47" s="162"/>
      <c r="T47" s="162"/>
      <c r="U47" s="162"/>
      <c r="V47" s="162"/>
      <c r="W47" s="40"/>
    </row>
    <row r="48" spans="1:23" ht="20.100000000000001" customHeight="1" thickBot="1" x14ac:dyDescent="0.3">
      <c r="A48" s="143"/>
      <c r="B48" s="49"/>
      <c r="C48" s="49"/>
      <c r="D48" s="50" t="s">
        <v>65</v>
      </c>
      <c r="E48" s="63"/>
      <c r="F48" s="64"/>
      <c r="G48" s="76"/>
      <c r="H48" s="163">
        <f>SUM(H44:I47)</f>
        <v>1898</v>
      </c>
      <c r="I48" s="163"/>
      <c r="J48" s="77"/>
      <c r="K48" s="78"/>
      <c r="L48" s="163">
        <f>SUM(L44:M47)</f>
        <v>1858</v>
      </c>
      <c r="M48" s="163"/>
      <c r="N48" s="79"/>
      <c r="O48" s="77"/>
      <c r="P48" s="163">
        <f t="shared" si="0"/>
        <v>3756</v>
      </c>
      <c r="Q48" s="163"/>
      <c r="R48" s="163"/>
      <c r="S48" s="163"/>
      <c r="T48" s="163"/>
      <c r="U48" s="163"/>
      <c r="V48" s="163"/>
      <c r="W48" s="64"/>
    </row>
    <row r="49" spans="1:23" ht="20.100000000000001" customHeight="1" x14ac:dyDescent="0.25">
      <c r="A49" s="141" t="s">
        <v>147</v>
      </c>
      <c r="B49" s="58"/>
      <c r="C49" s="135" t="s">
        <v>123</v>
      </c>
      <c r="D49" s="135"/>
      <c r="E49" s="135"/>
      <c r="F49" s="59"/>
      <c r="G49" s="60"/>
      <c r="H49" s="136">
        <v>1012</v>
      </c>
      <c r="I49" s="136"/>
      <c r="J49" s="104"/>
      <c r="K49" s="105"/>
      <c r="L49" s="136">
        <v>955</v>
      </c>
      <c r="M49" s="136"/>
      <c r="N49" s="59"/>
      <c r="O49" s="61"/>
      <c r="P49" s="137">
        <f t="shared" si="0"/>
        <v>1967</v>
      </c>
      <c r="Q49" s="137"/>
      <c r="R49" s="137"/>
      <c r="S49" s="137"/>
      <c r="T49" s="137"/>
      <c r="U49" s="137"/>
      <c r="V49" s="137"/>
      <c r="W49" s="59"/>
    </row>
    <row r="50" spans="1:23" ht="20.100000000000001" customHeight="1" x14ac:dyDescent="0.25">
      <c r="A50" s="142"/>
      <c r="B50" s="35"/>
      <c r="C50" s="128" t="s">
        <v>87</v>
      </c>
      <c r="D50" s="128"/>
      <c r="E50" s="128"/>
      <c r="F50" s="36"/>
      <c r="G50" s="37"/>
      <c r="H50" s="130">
        <v>54</v>
      </c>
      <c r="I50" s="130"/>
      <c r="J50" s="102"/>
      <c r="K50" s="103"/>
      <c r="L50" s="130">
        <v>48</v>
      </c>
      <c r="M50" s="130"/>
      <c r="N50" s="36"/>
      <c r="O50" s="38"/>
      <c r="P50" s="131">
        <f t="shared" si="0"/>
        <v>102</v>
      </c>
      <c r="Q50" s="131"/>
      <c r="R50" s="131"/>
      <c r="S50" s="131"/>
      <c r="T50" s="131"/>
      <c r="U50" s="131"/>
      <c r="V50" s="131"/>
      <c r="W50" s="36"/>
    </row>
    <row r="51" spans="1:23" ht="20.100000000000001" customHeight="1" x14ac:dyDescent="0.25">
      <c r="A51" s="142"/>
      <c r="B51" s="35"/>
      <c r="C51" s="128" t="s">
        <v>124</v>
      </c>
      <c r="D51" s="128"/>
      <c r="E51" s="128"/>
      <c r="F51" s="36"/>
      <c r="G51" s="37"/>
      <c r="H51" s="130">
        <v>443</v>
      </c>
      <c r="I51" s="130"/>
      <c r="J51" s="102"/>
      <c r="K51" s="103"/>
      <c r="L51" s="130">
        <v>406</v>
      </c>
      <c r="M51" s="130"/>
      <c r="N51" s="36"/>
      <c r="O51" s="38"/>
      <c r="P51" s="131">
        <f t="shared" si="0"/>
        <v>849</v>
      </c>
      <c r="Q51" s="131"/>
      <c r="R51" s="131"/>
      <c r="S51" s="131"/>
      <c r="T51" s="131"/>
      <c r="U51" s="131"/>
      <c r="V51" s="131"/>
      <c r="W51" s="36"/>
    </row>
    <row r="52" spans="1:23" ht="20.100000000000001" customHeight="1" x14ac:dyDescent="0.25">
      <c r="A52" s="142"/>
      <c r="B52" s="35"/>
      <c r="C52" s="128" t="s">
        <v>90</v>
      </c>
      <c r="D52" s="128"/>
      <c r="E52" s="128"/>
      <c r="F52" s="36"/>
      <c r="G52" s="37"/>
      <c r="H52" s="164">
        <v>269</v>
      </c>
      <c r="I52" s="130"/>
      <c r="J52" s="102"/>
      <c r="K52" s="103"/>
      <c r="L52" s="130">
        <v>238</v>
      </c>
      <c r="M52" s="130"/>
      <c r="N52" s="36"/>
      <c r="O52" s="38"/>
      <c r="P52" s="131">
        <f t="shared" si="0"/>
        <v>507</v>
      </c>
      <c r="Q52" s="131"/>
      <c r="R52" s="131"/>
      <c r="S52" s="131"/>
      <c r="T52" s="131"/>
      <c r="U52" s="131"/>
      <c r="V52" s="131"/>
      <c r="W52" s="36"/>
    </row>
    <row r="53" spans="1:23" ht="20.100000000000001" customHeight="1" x14ac:dyDescent="0.25">
      <c r="A53" s="142"/>
      <c r="B53" s="39"/>
      <c r="C53" s="129" t="s">
        <v>82</v>
      </c>
      <c r="D53" s="129"/>
      <c r="E53" s="129"/>
      <c r="F53" s="40"/>
      <c r="G53" s="41"/>
      <c r="H53" s="132">
        <v>76</v>
      </c>
      <c r="I53" s="132"/>
      <c r="J53" s="106"/>
      <c r="K53" s="107"/>
      <c r="L53" s="132">
        <v>71</v>
      </c>
      <c r="M53" s="132"/>
      <c r="N53" s="43"/>
      <c r="O53" s="42"/>
      <c r="P53" s="133">
        <f t="shared" si="0"/>
        <v>147</v>
      </c>
      <c r="Q53" s="133"/>
      <c r="R53" s="133"/>
      <c r="S53" s="133"/>
      <c r="T53" s="133"/>
      <c r="U53" s="133"/>
      <c r="V53" s="133"/>
      <c r="W53" s="43"/>
    </row>
    <row r="54" spans="1:23" ht="20.100000000000001" customHeight="1" thickBot="1" x14ac:dyDescent="0.3">
      <c r="A54" s="143"/>
      <c r="B54" s="49"/>
      <c r="C54" s="49"/>
      <c r="D54" s="50" t="s">
        <v>65</v>
      </c>
      <c r="E54" s="63"/>
      <c r="F54" s="57"/>
      <c r="G54" s="65"/>
      <c r="H54" s="134">
        <f>SUM(H49:I53)</f>
        <v>1854</v>
      </c>
      <c r="I54" s="134"/>
      <c r="J54" s="66"/>
      <c r="K54" s="67"/>
      <c r="L54" s="134">
        <f>SUM(L49:M53)</f>
        <v>1718</v>
      </c>
      <c r="M54" s="134"/>
      <c r="N54" s="68"/>
      <c r="O54" s="66"/>
      <c r="P54" s="134">
        <f t="shared" si="0"/>
        <v>3572</v>
      </c>
      <c r="Q54" s="134"/>
      <c r="R54" s="134"/>
      <c r="S54" s="134"/>
      <c r="T54" s="134"/>
      <c r="U54" s="134"/>
      <c r="V54" s="134"/>
      <c r="W54" s="57"/>
    </row>
    <row r="55" spans="1:23" ht="20.100000000000001" customHeight="1" x14ac:dyDescent="0.25">
      <c r="A55" s="141" t="s">
        <v>148</v>
      </c>
      <c r="B55" s="69"/>
      <c r="C55" s="144" t="s">
        <v>88</v>
      </c>
      <c r="D55" s="144"/>
      <c r="E55" s="144"/>
      <c r="F55" s="80"/>
      <c r="G55" s="71"/>
      <c r="H55" s="159">
        <v>1696</v>
      </c>
      <c r="I55" s="159"/>
      <c r="J55" s="108"/>
      <c r="K55" s="109"/>
      <c r="L55" s="159">
        <v>1702</v>
      </c>
      <c r="M55" s="159"/>
      <c r="N55" s="70"/>
      <c r="O55" s="72"/>
      <c r="P55" s="160">
        <f t="shared" si="0"/>
        <v>3398</v>
      </c>
      <c r="Q55" s="160"/>
      <c r="R55" s="160"/>
      <c r="S55" s="160"/>
      <c r="T55" s="160"/>
      <c r="U55" s="160"/>
      <c r="V55" s="160"/>
      <c r="W55" s="70"/>
    </row>
    <row r="56" spans="1:23" ht="20.100000000000001" customHeight="1" thickBot="1" x14ac:dyDescent="0.3">
      <c r="A56" s="143"/>
      <c r="B56" s="73"/>
      <c r="C56" s="73"/>
      <c r="D56" s="74" t="s">
        <v>65</v>
      </c>
      <c r="E56" s="75"/>
      <c r="F56" s="64"/>
      <c r="G56" s="65"/>
      <c r="H56" s="134">
        <f>H55</f>
        <v>1696</v>
      </c>
      <c r="I56" s="134"/>
      <c r="J56" s="66"/>
      <c r="K56" s="67"/>
      <c r="L56" s="134">
        <f>L55</f>
        <v>1702</v>
      </c>
      <c r="M56" s="134"/>
      <c r="N56" s="68"/>
      <c r="O56" s="66"/>
      <c r="P56" s="134">
        <f t="shared" si="0"/>
        <v>3398</v>
      </c>
      <c r="Q56" s="134"/>
      <c r="R56" s="134"/>
      <c r="S56" s="134"/>
      <c r="T56" s="134"/>
      <c r="U56" s="134"/>
      <c r="V56" s="134"/>
      <c r="W56" s="57"/>
    </row>
    <row r="57" spans="1:23" ht="20.100000000000001" customHeight="1" x14ac:dyDescent="0.25">
      <c r="A57" s="141" t="s">
        <v>149</v>
      </c>
      <c r="B57" s="58"/>
      <c r="C57" s="135" t="s">
        <v>77</v>
      </c>
      <c r="D57" s="135"/>
      <c r="E57" s="135"/>
      <c r="F57" s="59"/>
      <c r="G57" s="60"/>
      <c r="H57" s="136">
        <v>199</v>
      </c>
      <c r="I57" s="136"/>
      <c r="J57" s="104"/>
      <c r="K57" s="105"/>
      <c r="L57" s="136">
        <v>167</v>
      </c>
      <c r="M57" s="136"/>
      <c r="N57" s="59"/>
      <c r="O57" s="61"/>
      <c r="P57" s="137">
        <f t="shared" si="0"/>
        <v>366</v>
      </c>
      <c r="Q57" s="137"/>
      <c r="R57" s="137"/>
      <c r="S57" s="137"/>
      <c r="T57" s="137"/>
      <c r="U57" s="137"/>
      <c r="V57" s="137"/>
      <c r="W57" s="59"/>
    </row>
    <row r="58" spans="1:23" ht="20.100000000000001" customHeight="1" x14ac:dyDescent="0.25">
      <c r="A58" s="142"/>
      <c r="B58" s="35"/>
      <c r="C58" s="128" t="s">
        <v>91</v>
      </c>
      <c r="D58" s="128"/>
      <c r="E58" s="128"/>
      <c r="F58" s="36"/>
      <c r="G58" s="37"/>
      <c r="H58" s="130">
        <v>239</v>
      </c>
      <c r="I58" s="130"/>
      <c r="J58" s="102"/>
      <c r="K58" s="103"/>
      <c r="L58" s="130">
        <v>268</v>
      </c>
      <c r="M58" s="130"/>
      <c r="N58" s="36"/>
      <c r="O58" s="38"/>
      <c r="P58" s="131">
        <f t="shared" si="0"/>
        <v>507</v>
      </c>
      <c r="Q58" s="131"/>
      <c r="R58" s="131"/>
      <c r="S58" s="131"/>
      <c r="T58" s="131"/>
      <c r="U58" s="131"/>
      <c r="V58" s="131"/>
      <c r="W58" s="36"/>
    </row>
    <row r="59" spans="1:23" ht="20.100000000000001" customHeight="1" x14ac:dyDescent="0.25">
      <c r="A59" s="142"/>
      <c r="B59" s="35"/>
      <c r="C59" s="128" t="s">
        <v>92</v>
      </c>
      <c r="D59" s="128"/>
      <c r="E59" s="128"/>
      <c r="F59" s="36"/>
      <c r="G59" s="37"/>
      <c r="H59" s="130">
        <v>226</v>
      </c>
      <c r="I59" s="130"/>
      <c r="J59" s="102"/>
      <c r="K59" s="103"/>
      <c r="L59" s="130">
        <v>261</v>
      </c>
      <c r="M59" s="130"/>
      <c r="N59" s="36"/>
      <c r="O59" s="38"/>
      <c r="P59" s="131">
        <f t="shared" si="0"/>
        <v>487</v>
      </c>
      <c r="Q59" s="131"/>
      <c r="R59" s="131"/>
      <c r="S59" s="131"/>
      <c r="T59" s="131"/>
      <c r="U59" s="131"/>
      <c r="V59" s="131"/>
      <c r="W59" s="36"/>
    </row>
    <row r="60" spans="1:23" ht="20.100000000000001" customHeight="1" x14ac:dyDescent="0.25">
      <c r="A60" s="142"/>
      <c r="B60" s="39"/>
      <c r="C60" s="129" t="s">
        <v>93</v>
      </c>
      <c r="D60" s="129"/>
      <c r="E60" s="129"/>
      <c r="F60" s="40"/>
      <c r="G60" s="41"/>
      <c r="H60" s="132">
        <v>166</v>
      </c>
      <c r="I60" s="132"/>
      <c r="J60" s="106"/>
      <c r="K60" s="107"/>
      <c r="L60" s="132">
        <v>184</v>
      </c>
      <c r="M60" s="132"/>
      <c r="N60" s="43"/>
      <c r="O60" s="42"/>
      <c r="P60" s="133">
        <f t="shared" si="0"/>
        <v>350</v>
      </c>
      <c r="Q60" s="133"/>
      <c r="R60" s="133"/>
      <c r="S60" s="133"/>
      <c r="T60" s="133"/>
      <c r="U60" s="133"/>
      <c r="V60" s="133"/>
      <c r="W60" s="43"/>
    </row>
    <row r="61" spans="1:23" ht="20.100000000000001" customHeight="1" thickBot="1" x14ac:dyDescent="0.3">
      <c r="A61" s="143"/>
      <c r="B61" s="49"/>
      <c r="C61" s="49"/>
      <c r="D61" s="50" t="s">
        <v>65</v>
      </c>
      <c r="E61" s="63"/>
      <c r="F61" s="64"/>
      <c r="G61" s="65"/>
      <c r="H61" s="134">
        <f>SUM(H57:I60)</f>
        <v>830</v>
      </c>
      <c r="I61" s="134"/>
      <c r="J61" s="66"/>
      <c r="K61" s="67"/>
      <c r="L61" s="134">
        <f>SUM(L57:M60)</f>
        <v>880</v>
      </c>
      <c r="M61" s="134"/>
      <c r="N61" s="68"/>
      <c r="O61" s="66"/>
      <c r="P61" s="134">
        <f t="shared" si="0"/>
        <v>1710</v>
      </c>
      <c r="Q61" s="134"/>
      <c r="R61" s="134"/>
      <c r="S61" s="134"/>
      <c r="T61" s="134"/>
      <c r="U61" s="134"/>
      <c r="V61" s="134"/>
      <c r="W61" s="57"/>
    </row>
    <row r="62" spans="1:23" ht="20.100000000000001" customHeight="1" x14ac:dyDescent="0.25">
      <c r="A62" s="141" t="s">
        <v>150</v>
      </c>
      <c r="B62" s="58"/>
      <c r="C62" s="135" t="s">
        <v>76</v>
      </c>
      <c r="D62" s="135"/>
      <c r="E62" s="135"/>
      <c r="F62" s="59"/>
      <c r="G62" s="60"/>
      <c r="H62" s="136">
        <v>163</v>
      </c>
      <c r="I62" s="136"/>
      <c r="J62" s="104"/>
      <c r="K62" s="105"/>
      <c r="L62" s="136">
        <v>148</v>
      </c>
      <c r="M62" s="136"/>
      <c r="N62" s="59"/>
      <c r="O62" s="61"/>
      <c r="P62" s="137">
        <f t="shared" si="0"/>
        <v>311</v>
      </c>
      <c r="Q62" s="137"/>
      <c r="R62" s="137"/>
      <c r="S62" s="137"/>
      <c r="T62" s="137"/>
      <c r="U62" s="137"/>
      <c r="V62" s="137"/>
      <c r="W62" s="59"/>
    </row>
    <row r="63" spans="1:23" ht="20.100000000000001" customHeight="1" x14ac:dyDescent="0.25">
      <c r="A63" s="142"/>
      <c r="B63" s="35"/>
      <c r="C63" s="128" t="s">
        <v>94</v>
      </c>
      <c r="D63" s="128"/>
      <c r="E63" s="128"/>
      <c r="F63" s="36"/>
      <c r="G63" s="37"/>
      <c r="H63" s="130">
        <v>204</v>
      </c>
      <c r="I63" s="130"/>
      <c r="J63" s="102"/>
      <c r="K63" s="103"/>
      <c r="L63" s="130">
        <v>214</v>
      </c>
      <c r="M63" s="130"/>
      <c r="N63" s="36"/>
      <c r="O63" s="38"/>
      <c r="P63" s="131">
        <f t="shared" si="0"/>
        <v>418</v>
      </c>
      <c r="Q63" s="131"/>
      <c r="R63" s="131"/>
      <c r="S63" s="131"/>
      <c r="T63" s="131"/>
      <c r="U63" s="131"/>
      <c r="V63" s="131"/>
      <c r="W63" s="36"/>
    </row>
    <row r="64" spans="1:23" ht="20.100000000000001" customHeight="1" x14ac:dyDescent="0.25">
      <c r="A64" s="142"/>
      <c r="B64" s="35"/>
      <c r="C64" s="128" t="s">
        <v>95</v>
      </c>
      <c r="D64" s="128"/>
      <c r="E64" s="128"/>
      <c r="F64" s="36"/>
      <c r="G64" s="37"/>
      <c r="H64" s="130">
        <v>175</v>
      </c>
      <c r="I64" s="130"/>
      <c r="J64" s="102"/>
      <c r="K64" s="103"/>
      <c r="L64" s="130">
        <v>171</v>
      </c>
      <c r="M64" s="130"/>
      <c r="N64" s="36"/>
      <c r="O64" s="38"/>
      <c r="P64" s="131">
        <f t="shared" si="0"/>
        <v>346</v>
      </c>
      <c r="Q64" s="131"/>
      <c r="R64" s="131"/>
      <c r="S64" s="131"/>
      <c r="T64" s="131"/>
      <c r="U64" s="131"/>
      <c r="V64" s="131"/>
      <c r="W64" s="36"/>
    </row>
    <row r="65" spans="1:27" ht="20.100000000000001" customHeight="1" x14ac:dyDescent="0.25">
      <c r="A65" s="142"/>
      <c r="B65" s="35"/>
      <c r="C65" s="128" t="s">
        <v>77</v>
      </c>
      <c r="D65" s="128"/>
      <c r="E65" s="128"/>
      <c r="F65" s="36"/>
      <c r="G65" s="37"/>
      <c r="H65" s="130">
        <v>15</v>
      </c>
      <c r="I65" s="130"/>
      <c r="J65" s="102"/>
      <c r="K65" s="103"/>
      <c r="L65" s="130">
        <v>17</v>
      </c>
      <c r="M65" s="130"/>
      <c r="N65" s="36"/>
      <c r="O65" s="38"/>
      <c r="P65" s="131">
        <f t="shared" si="0"/>
        <v>32</v>
      </c>
      <c r="Q65" s="131"/>
      <c r="R65" s="131"/>
      <c r="S65" s="131"/>
      <c r="T65" s="131"/>
      <c r="U65" s="131"/>
      <c r="V65" s="131"/>
      <c r="W65" s="36"/>
    </row>
    <row r="66" spans="1:27" ht="20.100000000000001" customHeight="1" x14ac:dyDescent="0.25">
      <c r="A66" s="142"/>
      <c r="B66" s="35"/>
      <c r="C66" s="128" t="s">
        <v>96</v>
      </c>
      <c r="D66" s="128"/>
      <c r="E66" s="128"/>
      <c r="F66" s="36"/>
      <c r="G66" s="37"/>
      <c r="H66" s="130">
        <v>487</v>
      </c>
      <c r="I66" s="130"/>
      <c r="J66" s="102"/>
      <c r="K66" s="103"/>
      <c r="L66" s="130">
        <v>465</v>
      </c>
      <c r="M66" s="130"/>
      <c r="N66" s="36"/>
      <c r="O66" s="38"/>
      <c r="P66" s="131">
        <f t="shared" ref="P66:P120" si="1">SUM(H66:M66)</f>
        <v>952</v>
      </c>
      <c r="Q66" s="131"/>
      <c r="R66" s="131"/>
      <c r="S66" s="131"/>
      <c r="T66" s="131"/>
      <c r="U66" s="131"/>
      <c r="V66" s="131"/>
      <c r="W66" s="36"/>
    </row>
    <row r="67" spans="1:27" ht="20.100000000000001" customHeight="1" x14ac:dyDescent="0.25">
      <c r="A67" s="142"/>
      <c r="B67" s="39"/>
      <c r="C67" s="129" t="s">
        <v>97</v>
      </c>
      <c r="D67" s="129"/>
      <c r="E67" s="129"/>
      <c r="F67" s="40"/>
      <c r="G67" s="41"/>
      <c r="H67" s="132">
        <v>544</v>
      </c>
      <c r="I67" s="132"/>
      <c r="J67" s="106"/>
      <c r="K67" s="107"/>
      <c r="L67" s="132">
        <v>582</v>
      </c>
      <c r="M67" s="132"/>
      <c r="N67" s="43"/>
      <c r="O67" s="42"/>
      <c r="P67" s="133">
        <f t="shared" si="1"/>
        <v>1126</v>
      </c>
      <c r="Q67" s="133"/>
      <c r="R67" s="133"/>
      <c r="S67" s="133"/>
      <c r="T67" s="133"/>
      <c r="U67" s="133"/>
      <c r="V67" s="133"/>
      <c r="W67" s="43"/>
    </row>
    <row r="68" spans="1:27" ht="20.100000000000001" customHeight="1" thickBot="1" x14ac:dyDescent="0.3">
      <c r="A68" s="143"/>
      <c r="B68" s="49"/>
      <c r="C68" s="49"/>
      <c r="D68" s="50" t="s">
        <v>65</v>
      </c>
      <c r="E68" s="63"/>
      <c r="F68" s="64"/>
      <c r="G68" s="65"/>
      <c r="H68" s="134">
        <f>SUM(H62:I67)</f>
        <v>1588</v>
      </c>
      <c r="I68" s="134"/>
      <c r="J68" s="66"/>
      <c r="K68" s="67"/>
      <c r="L68" s="134">
        <f>SUM(L62:M67)</f>
        <v>1597</v>
      </c>
      <c r="M68" s="134"/>
      <c r="N68" s="68"/>
      <c r="O68" s="66"/>
      <c r="P68" s="134">
        <f t="shared" si="1"/>
        <v>3185</v>
      </c>
      <c r="Q68" s="134"/>
      <c r="R68" s="134"/>
      <c r="S68" s="134"/>
      <c r="T68" s="134"/>
      <c r="U68" s="134"/>
      <c r="V68" s="134"/>
      <c r="W68" s="57"/>
    </row>
    <row r="69" spans="1:27" ht="20.100000000000001" customHeight="1" x14ac:dyDescent="0.25">
      <c r="A69" s="141" t="s">
        <v>151</v>
      </c>
      <c r="B69" s="58"/>
      <c r="C69" s="135" t="s">
        <v>98</v>
      </c>
      <c r="D69" s="135"/>
      <c r="E69" s="135"/>
      <c r="F69" s="59"/>
      <c r="G69" s="60"/>
      <c r="H69" s="136">
        <v>434</v>
      </c>
      <c r="I69" s="136"/>
      <c r="J69" s="104"/>
      <c r="K69" s="105"/>
      <c r="L69" s="136">
        <v>409</v>
      </c>
      <c r="M69" s="136"/>
      <c r="N69" s="59"/>
      <c r="O69" s="61"/>
      <c r="P69" s="137">
        <f t="shared" si="1"/>
        <v>843</v>
      </c>
      <c r="Q69" s="137"/>
      <c r="R69" s="137"/>
      <c r="S69" s="137"/>
      <c r="T69" s="137"/>
      <c r="U69" s="137"/>
      <c r="V69" s="137"/>
      <c r="W69" s="59"/>
    </row>
    <row r="70" spans="1:27" ht="20.100000000000001" customHeight="1" x14ac:dyDescent="0.25">
      <c r="A70" s="142"/>
      <c r="B70" s="35"/>
      <c r="C70" s="128" t="s">
        <v>99</v>
      </c>
      <c r="D70" s="128"/>
      <c r="E70" s="128"/>
      <c r="F70" s="36"/>
      <c r="G70" s="37"/>
      <c r="H70" s="130">
        <v>903</v>
      </c>
      <c r="I70" s="130"/>
      <c r="J70" s="102"/>
      <c r="K70" s="103"/>
      <c r="L70" s="130">
        <v>807</v>
      </c>
      <c r="M70" s="130"/>
      <c r="N70" s="36"/>
      <c r="O70" s="38"/>
      <c r="P70" s="131">
        <f t="shared" si="1"/>
        <v>1710</v>
      </c>
      <c r="Q70" s="131"/>
      <c r="R70" s="131"/>
      <c r="S70" s="131"/>
      <c r="T70" s="131"/>
      <c r="U70" s="131"/>
      <c r="V70" s="131"/>
      <c r="W70" s="36"/>
    </row>
    <row r="71" spans="1:27" ht="20.100000000000001" customHeight="1" x14ac:dyDescent="0.25">
      <c r="A71" s="142"/>
      <c r="B71" s="35"/>
      <c r="C71" s="128" t="s">
        <v>100</v>
      </c>
      <c r="D71" s="128"/>
      <c r="E71" s="128"/>
      <c r="F71" s="36"/>
      <c r="G71" s="37"/>
      <c r="H71" s="130">
        <v>160</v>
      </c>
      <c r="I71" s="130"/>
      <c r="J71" s="102"/>
      <c r="K71" s="103"/>
      <c r="L71" s="130">
        <v>137</v>
      </c>
      <c r="M71" s="130"/>
      <c r="N71" s="36"/>
      <c r="O71" s="38"/>
      <c r="P71" s="131">
        <f t="shared" ref="P71:P74" si="2">SUM(H71:M71)</f>
        <v>297</v>
      </c>
      <c r="Q71" s="131"/>
      <c r="R71" s="131"/>
      <c r="S71" s="131"/>
      <c r="T71" s="131"/>
      <c r="U71" s="131"/>
      <c r="V71" s="131"/>
      <c r="W71" s="36"/>
    </row>
    <row r="72" spans="1:27" ht="20.100000000000001" customHeight="1" x14ac:dyDescent="0.25">
      <c r="A72" s="142"/>
      <c r="B72" s="35"/>
      <c r="C72" s="128" t="s">
        <v>101</v>
      </c>
      <c r="D72" s="128"/>
      <c r="E72" s="128"/>
      <c r="F72" s="36"/>
      <c r="G72" s="37"/>
      <c r="H72" s="130">
        <v>201</v>
      </c>
      <c r="I72" s="130"/>
      <c r="J72" s="102"/>
      <c r="K72" s="103"/>
      <c r="L72" s="130">
        <v>200</v>
      </c>
      <c r="M72" s="130"/>
      <c r="N72" s="36"/>
      <c r="O72" s="38"/>
      <c r="P72" s="131">
        <f t="shared" si="2"/>
        <v>401</v>
      </c>
      <c r="Q72" s="131"/>
      <c r="R72" s="131"/>
      <c r="S72" s="131"/>
      <c r="T72" s="131"/>
      <c r="U72" s="131"/>
      <c r="V72" s="131"/>
      <c r="W72" s="36"/>
    </row>
    <row r="73" spans="1:27" ht="20.100000000000001" customHeight="1" x14ac:dyDescent="0.25">
      <c r="A73" s="142"/>
      <c r="B73" s="35"/>
      <c r="C73" s="128" t="s">
        <v>102</v>
      </c>
      <c r="D73" s="128"/>
      <c r="E73" s="128"/>
      <c r="F73" s="36"/>
      <c r="G73" s="37"/>
      <c r="H73" s="130">
        <v>156</v>
      </c>
      <c r="I73" s="130"/>
      <c r="J73" s="102"/>
      <c r="K73" s="103"/>
      <c r="L73" s="130">
        <v>164</v>
      </c>
      <c r="M73" s="130"/>
      <c r="N73" s="36"/>
      <c r="O73" s="38"/>
      <c r="P73" s="131">
        <f t="shared" si="2"/>
        <v>320</v>
      </c>
      <c r="Q73" s="131"/>
      <c r="R73" s="131"/>
      <c r="S73" s="131"/>
      <c r="T73" s="131"/>
      <c r="U73" s="131"/>
      <c r="V73" s="131"/>
      <c r="W73" s="36"/>
    </row>
    <row r="74" spans="1:27" ht="20.100000000000001" customHeight="1" x14ac:dyDescent="0.25">
      <c r="A74" s="142"/>
      <c r="B74" s="39"/>
      <c r="C74" s="129" t="s">
        <v>103</v>
      </c>
      <c r="D74" s="129"/>
      <c r="E74" s="129"/>
      <c r="F74" s="40"/>
      <c r="G74" s="41"/>
      <c r="H74" s="132">
        <v>356</v>
      </c>
      <c r="I74" s="132"/>
      <c r="J74" s="106"/>
      <c r="K74" s="107"/>
      <c r="L74" s="132">
        <v>337</v>
      </c>
      <c r="M74" s="132"/>
      <c r="N74" s="43"/>
      <c r="O74" s="42"/>
      <c r="P74" s="133">
        <f t="shared" si="2"/>
        <v>693</v>
      </c>
      <c r="Q74" s="133"/>
      <c r="R74" s="133"/>
      <c r="S74" s="133"/>
      <c r="T74" s="133"/>
      <c r="U74" s="133"/>
      <c r="V74" s="133"/>
      <c r="W74" s="43"/>
    </row>
    <row r="75" spans="1:27" ht="20.100000000000001" customHeight="1" thickBot="1" x14ac:dyDescent="0.3">
      <c r="A75" s="143"/>
      <c r="B75" s="49"/>
      <c r="C75" s="49"/>
      <c r="D75" s="50" t="s">
        <v>65</v>
      </c>
      <c r="E75" s="63"/>
      <c r="F75" s="64"/>
      <c r="G75" s="65"/>
      <c r="H75" s="134">
        <f>SUM(H69:I74)</f>
        <v>2210</v>
      </c>
      <c r="I75" s="134"/>
      <c r="J75" s="66"/>
      <c r="K75" s="67"/>
      <c r="L75" s="134">
        <f>SUM(L69:M74)</f>
        <v>2054</v>
      </c>
      <c r="M75" s="134"/>
      <c r="N75" s="68"/>
      <c r="O75" s="66"/>
      <c r="P75" s="134">
        <f t="shared" si="1"/>
        <v>4264</v>
      </c>
      <c r="Q75" s="134"/>
      <c r="R75" s="134"/>
      <c r="S75" s="134"/>
      <c r="T75" s="134"/>
      <c r="U75" s="134"/>
      <c r="V75" s="134"/>
      <c r="W75" s="57"/>
      <c r="AA75" s="92"/>
    </row>
    <row r="76" spans="1:27" ht="20.100000000000001" customHeight="1" x14ac:dyDescent="0.25">
      <c r="A76" s="141" t="s">
        <v>152</v>
      </c>
      <c r="B76" s="69"/>
      <c r="C76" s="144" t="s">
        <v>70</v>
      </c>
      <c r="D76" s="144"/>
      <c r="E76" s="144"/>
      <c r="F76" s="80"/>
      <c r="G76" s="71"/>
      <c r="H76" s="159">
        <v>1538</v>
      </c>
      <c r="I76" s="159"/>
      <c r="J76" s="108"/>
      <c r="K76" s="109"/>
      <c r="L76" s="159">
        <v>1661</v>
      </c>
      <c r="M76" s="159"/>
      <c r="N76" s="70"/>
      <c r="O76" s="72"/>
      <c r="P76" s="160">
        <f t="shared" si="1"/>
        <v>3199</v>
      </c>
      <c r="Q76" s="160"/>
      <c r="R76" s="160"/>
      <c r="S76" s="160"/>
      <c r="T76" s="160"/>
      <c r="U76" s="160"/>
      <c r="V76" s="160"/>
      <c r="W76" s="70"/>
      <c r="Z76" s="92"/>
    </row>
    <row r="77" spans="1:27" ht="19.5" customHeight="1" thickBot="1" x14ac:dyDescent="0.3">
      <c r="A77" s="143"/>
      <c r="B77" s="73"/>
      <c r="C77" s="49"/>
      <c r="D77" s="50" t="s">
        <v>65</v>
      </c>
      <c r="E77" s="63"/>
      <c r="F77" s="64"/>
      <c r="G77" s="65"/>
      <c r="H77" s="134">
        <f>H76</f>
        <v>1538</v>
      </c>
      <c r="I77" s="134"/>
      <c r="J77" s="66"/>
      <c r="K77" s="67"/>
      <c r="L77" s="134">
        <f>L76</f>
        <v>1661</v>
      </c>
      <c r="M77" s="134"/>
      <c r="N77" s="68"/>
      <c r="O77" s="66"/>
      <c r="P77" s="134">
        <f t="shared" si="1"/>
        <v>3199</v>
      </c>
      <c r="Q77" s="134"/>
      <c r="R77" s="134"/>
      <c r="S77" s="134"/>
      <c r="T77" s="134"/>
      <c r="U77" s="134"/>
      <c r="V77" s="134"/>
      <c r="W77" s="57"/>
    </row>
    <row r="78" spans="1:27" ht="20.100000000000001" customHeight="1" x14ac:dyDescent="0.25">
      <c r="A78" s="141" t="s">
        <v>153</v>
      </c>
      <c r="B78" s="58"/>
      <c r="C78" s="135" t="s">
        <v>105</v>
      </c>
      <c r="D78" s="135"/>
      <c r="E78" s="135"/>
      <c r="F78" s="59"/>
      <c r="G78" s="60"/>
      <c r="H78" s="136">
        <v>647</v>
      </c>
      <c r="I78" s="136"/>
      <c r="J78" s="104"/>
      <c r="K78" s="105"/>
      <c r="L78" s="136">
        <v>623</v>
      </c>
      <c r="M78" s="136"/>
      <c r="N78" s="59"/>
      <c r="O78" s="61"/>
      <c r="P78" s="160">
        <f t="shared" si="1"/>
        <v>1270</v>
      </c>
      <c r="Q78" s="160"/>
      <c r="R78" s="160"/>
      <c r="S78" s="160"/>
      <c r="T78" s="160"/>
      <c r="U78" s="160"/>
      <c r="V78" s="160"/>
      <c r="W78" s="59"/>
    </row>
    <row r="79" spans="1:27" ht="20.100000000000001" customHeight="1" x14ac:dyDescent="0.25">
      <c r="A79" s="142"/>
      <c r="B79" s="35"/>
      <c r="C79" s="128" t="s">
        <v>104</v>
      </c>
      <c r="D79" s="128"/>
      <c r="E79" s="128"/>
      <c r="F79" s="36"/>
      <c r="G79" s="37"/>
      <c r="H79" s="130">
        <v>520</v>
      </c>
      <c r="I79" s="130"/>
      <c r="J79" s="102"/>
      <c r="K79" s="103"/>
      <c r="L79" s="130">
        <v>550</v>
      </c>
      <c r="M79" s="130"/>
      <c r="N79" s="36"/>
      <c r="O79" s="38"/>
      <c r="P79" s="165">
        <f t="shared" ref="P79" si="3">SUM(H79:M79)</f>
        <v>1070</v>
      </c>
      <c r="Q79" s="165"/>
      <c r="R79" s="165"/>
      <c r="S79" s="165"/>
      <c r="T79" s="165"/>
      <c r="U79" s="165"/>
      <c r="V79" s="165"/>
      <c r="W79" s="36"/>
    </row>
    <row r="80" spans="1:27" ht="20.100000000000001" customHeight="1" x14ac:dyDescent="0.25">
      <c r="A80" s="142"/>
      <c r="B80" s="35"/>
      <c r="C80" s="128" t="s">
        <v>106</v>
      </c>
      <c r="D80" s="128"/>
      <c r="E80" s="128"/>
      <c r="F80" s="36"/>
      <c r="G80" s="37"/>
      <c r="H80" s="130">
        <v>547</v>
      </c>
      <c r="I80" s="130"/>
      <c r="J80" s="102"/>
      <c r="K80" s="103"/>
      <c r="L80" s="130">
        <v>564</v>
      </c>
      <c r="M80" s="130"/>
      <c r="N80" s="36"/>
      <c r="O80" s="38"/>
      <c r="P80" s="131">
        <f t="shared" si="1"/>
        <v>1111</v>
      </c>
      <c r="Q80" s="131"/>
      <c r="R80" s="131"/>
      <c r="S80" s="131"/>
      <c r="T80" s="131"/>
      <c r="U80" s="131"/>
      <c r="V80" s="131"/>
      <c r="W80" s="36"/>
    </row>
    <row r="81" spans="1:23" ht="20.100000000000001" customHeight="1" x14ac:dyDescent="0.25">
      <c r="A81" s="142"/>
      <c r="B81" s="35"/>
      <c r="C81" s="128" t="s">
        <v>107</v>
      </c>
      <c r="D81" s="128"/>
      <c r="E81" s="128"/>
      <c r="F81" s="36"/>
      <c r="G81" s="37"/>
      <c r="H81" s="130">
        <v>141</v>
      </c>
      <c r="I81" s="130"/>
      <c r="J81" s="102"/>
      <c r="K81" s="103"/>
      <c r="L81" s="130">
        <v>138</v>
      </c>
      <c r="M81" s="130"/>
      <c r="N81" s="36"/>
      <c r="O81" s="38"/>
      <c r="P81" s="131">
        <f t="shared" si="1"/>
        <v>279</v>
      </c>
      <c r="Q81" s="131"/>
      <c r="R81" s="131"/>
      <c r="S81" s="131"/>
      <c r="T81" s="131"/>
      <c r="U81" s="131"/>
      <c r="V81" s="131"/>
      <c r="W81" s="36"/>
    </row>
    <row r="82" spans="1:23" ht="20.100000000000001" customHeight="1" x14ac:dyDescent="0.25">
      <c r="A82" s="142"/>
      <c r="B82" s="39"/>
      <c r="C82" s="129" t="s">
        <v>86</v>
      </c>
      <c r="D82" s="129"/>
      <c r="E82" s="129"/>
      <c r="F82" s="40"/>
      <c r="G82" s="41"/>
      <c r="H82" s="132">
        <v>94</v>
      </c>
      <c r="I82" s="132"/>
      <c r="J82" s="106"/>
      <c r="K82" s="107"/>
      <c r="L82" s="132">
        <v>82</v>
      </c>
      <c r="M82" s="132"/>
      <c r="N82" s="43"/>
      <c r="O82" s="42"/>
      <c r="P82" s="133">
        <f t="shared" si="1"/>
        <v>176</v>
      </c>
      <c r="Q82" s="133"/>
      <c r="R82" s="133"/>
      <c r="S82" s="133"/>
      <c r="T82" s="133"/>
      <c r="U82" s="133"/>
      <c r="V82" s="133"/>
      <c r="W82" s="43"/>
    </row>
    <row r="83" spans="1:23" ht="20.100000000000001" customHeight="1" thickBot="1" x14ac:dyDescent="0.3">
      <c r="A83" s="143"/>
      <c r="B83" s="49"/>
      <c r="C83" s="49"/>
      <c r="D83" s="50" t="s">
        <v>65</v>
      </c>
      <c r="E83" s="63"/>
      <c r="F83" s="64"/>
      <c r="G83" s="65"/>
      <c r="H83" s="134">
        <f>SUM(H78:I82)</f>
        <v>1949</v>
      </c>
      <c r="I83" s="134"/>
      <c r="J83" s="66"/>
      <c r="K83" s="67"/>
      <c r="L83" s="134">
        <f>SUM(L78:M82)</f>
        <v>1957</v>
      </c>
      <c r="M83" s="134"/>
      <c r="N83" s="68"/>
      <c r="O83" s="66"/>
      <c r="P83" s="166">
        <f t="shared" si="1"/>
        <v>3906</v>
      </c>
      <c r="Q83" s="166"/>
      <c r="R83" s="166"/>
      <c r="S83" s="166"/>
      <c r="T83" s="166"/>
      <c r="U83" s="166"/>
      <c r="V83" s="166"/>
      <c r="W83" s="57"/>
    </row>
    <row r="84" spans="1:23" ht="20.100000000000001" customHeight="1" x14ac:dyDescent="0.25">
      <c r="A84" s="141" t="s">
        <v>154</v>
      </c>
      <c r="B84" s="58"/>
      <c r="C84" s="135" t="s">
        <v>125</v>
      </c>
      <c r="D84" s="135"/>
      <c r="E84" s="135"/>
      <c r="F84" s="59"/>
      <c r="G84" s="60"/>
      <c r="H84" s="136">
        <v>76</v>
      </c>
      <c r="I84" s="136"/>
      <c r="J84" s="104"/>
      <c r="K84" s="105"/>
      <c r="L84" s="136">
        <v>78</v>
      </c>
      <c r="M84" s="136"/>
      <c r="N84" s="59"/>
      <c r="O84" s="61"/>
      <c r="P84" s="137">
        <f t="shared" si="1"/>
        <v>154</v>
      </c>
      <c r="Q84" s="137"/>
      <c r="R84" s="137"/>
      <c r="S84" s="137"/>
      <c r="T84" s="137"/>
      <c r="U84" s="137"/>
      <c r="V84" s="137"/>
      <c r="W84" s="59"/>
    </row>
    <row r="85" spans="1:23" ht="20.100000000000001" customHeight="1" x14ac:dyDescent="0.25">
      <c r="A85" s="142"/>
      <c r="B85" s="39"/>
      <c r="C85" s="129" t="s">
        <v>126</v>
      </c>
      <c r="D85" s="129"/>
      <c r="E85" s="129"/>
      <c r="F85" s="40"/>
      <c r="G85" s="41"/>
      <c r="H85" s="132">
        <v>1745</v>
      </c>
      <c r="I85" s="132"/>
      <c r="J85" s="106"/>
      <c r="K85" s="107"/>
      <c r="L85" s="132">
        <v>1518</v>
      </c>
      <c r="M85" s="132"/>
      <c r="N85" s="43"/>
      <c r="O85" s="42"/>
      <c r="P85" s="133">
        <f t="shared" si="1"/>
        <v>3263</v>
      </c>
      <c r="Q85" s="133"/>
      <c r="R85" s="133"/>
      <c r="S85" s="133"/>
      <c r="T85" s="133"/>
      <c r="U85" s="133"/>
      <c r="V85" s="133"/>
      <c r="W85" s="43"/>
    </row>
    <row r="86" spans="1:23" ht="20.100000000000001" customHeight="1" thickBot="1" x14ac:dyDescent="0.3">
      <c r="A86" s="143"/>
      <c r="B86" s="49"/>
      <c r="C86" s="49"/>
      <c r="D86" s="50" t="s">
        <v>65</v>
      </c>
      <c r="E86" s="63"/>
      <c r="F86" s="64"/>
      <c r="G86" s="65"/>
      <c r="H86" s="134">
        <f>SUM(H84:I85)</f>
        <v>1821</v>
      </c>
      <c r="I86" s="134"/>
      <c r="J86" s="66"/>
      <c r="K86" s="67"/>
      <c r="L86" s="134">
        <f>SUM(L84:M85)</f>
        <v>1596</v>
      </c>
      <c r="M86" s="134"/>
      <c r="N86" s="68"/>
      <c r="O86" s="66"/>
      <c r="P86" s="134">
        <f t="shared" si="1"/>
        <v>3417</v>
      </c>
      <c r="Q86" s="134"/>
      <c r="R86" s="134"/>
      <c r="S86" s="134"/>
      <c r="T86" s="134"/>
      <c r="U86" s="134"/>
      <c r="V86" s="134"/>
      <c r="W86" s="57"/>
    </row>
    <row r="87" spans="1:23" ht="20.100000000000001" customHeight="1" x14ac:dyDescent="0.25">
      <c r="A87" s="141" t="s">
        <v>155</v>
      </c>
      <c r="B87" s="58"/>
      <c r="C87" s="135" t="s">
        <v>82</v>
      </c>
      <c r="D87" s="135"/>
      <c r="E87" s="135"/>
      <c r="F87" s="59"/>
      <c r="G87" s="60"/>
      <c r="H87" s="136">
        <v>0</v>
      </c>
      <c r="I87" s="136"/>
      <c r="J87" s="104"/>
      <c r="K87" s="105"/>
      <c r="L87" s="136">
        <v>0</v>
      </c>
      <c r="M87" s="136"/>
      <c r="N87" s="59"/>
      <c r="O87" s="61"/>
      <c r="P87" s="137">
        <f t="shared" si="1"/>
        <v>0</v>
      </c>
      <c r="Q87" s="137"/>
      <c r="R87" s="137"/>
      <c r="S87" s="137"/>
      <c r="T87" s="137"/>
      <c r="U87" s="137"/>
      <c r="V87" s="137"/>
      <c r="W87" s="59"/>
    </row>
    <row r="88" spans="1:23" ht="20.100000000000001" customHeight="1" x14ac:dyDescent="0.25">
      <c r="A88" s="142"/>
      <c r="B88" s="35"/>
      <c r="C88" s="128" t="s">
        <v>108</v>
      </c>
      <c r="D88" s="128"/>
      <c r="E88" s="128"/>
      <c r="F88" s="36"/>
      <c r="G88" s="37"/>
      <c r="H88" s="130">
        <v>133</v>
      </c>
      <c r="I88" s="130"/>
      <c r="J88" s="102"/>
      <c r="K88" s="103"/>
      <c r="L88" s="130">
        <v>138</v>
      </c>
      <c r="M88" s="130"/>
      <c r="N88" s="36"/>
      <c r="O88" s="38"/>
      <c r="P88" s="131">
        <f t="shared" si="1"/>
        <v>271</v>
      </c>
      <c r="Q88" s="131"/>
      <c r="R88" s="131"/>
      <c r="S88" s="131"/>
      <c r="T88" s="131"/>
      <c r="U88" s="131"/>
      <c r="V88" s="131"/>
      <c r="W88" s="36"/>
    </row>
    <row r="89" spans="1:23" ht="20.100000000000001" customHeight="1" x14ac:dyDescent="0.25">
      <c r="A89" s="142"/>
      <c r="B89" s="35"/>
      <c r="C89" s="128" t="s">
        <v>111</v>
      </c>
      <c r="D89" s="128"/>
      <c r="E89" s="128"/>
      <c r="F89" s="36"/>
      <c r="G89" s="37"/>
      <c r="H89" s="130">
        <v>564</v>
      </c>
      <c r="I89" s="130"/>
      <c r="J89" s="102"/>
      <c r="K89" s="103"/>
      <c r="L89" s="130">
        <v>535</v>
      </c>
      <c r="M89" s="130"/>
      <c r="N89" s="36"/>
      <c r="O89" s="38"/>
      <c r="P89" s="131">
        <f t="shared" si="1"/>
        <v>1099</v>
      </c>
      <c r="Q89" s="131"/>
      <c r="R89" s="131"/>
      <c r="S89" s="131"/>
      <c r="T89" s="131"/>
      <c r="U89" s="131"/>
      <c r="V89" s="131"/>
      <c r="W89" s="36"/>
    </row>
    <row r="90" spans="1:23" ht="20.100000000000001" customHeight="1" x14ac:dyDescent="0.25">
      <c r="A90" s="142"/>
      <c r="B90" s="35"/>
      <c r="C90" s="128" t="s">
        <v>110</v>
      </c>
      <c r="D90" s="128"/>
      <c r="E90" s="128"/>
      <c r="F90" s="43"/>
      <c r="G90" s="41"/>
      <c r="H90" s="167">
        <v>480</v>
      </c>
      <c r="I90" s="132"/>
      <c r="J90" s="106"/>
      <c r="K90" s="107"/>
      <c r="L90" s="132">
        <v>505</v>
      </c>
      <c r="M90" s="132"/>
      <c r="N90" s="43"/>
      <c r="O90" s="42"/>
      <c r="P90" s="133">
        <f t="shared" si="1"/>
        <v>985</v>
      </c>
      <c r="Q90" s="133"/>
      <c r="R90" s="133"/>
      <c r="S90" s="133"/>
      <c r="T90" s="133"/>
      <c r="U90" s="133"/>
      <c r="V90" s="133"/>
      <c r="W90" s="43"/>
    </row>
    <row r="91" spans="1:23" ht="20.100000000000001" customHeight="1" x14ac:dyDescent="0.25">
      <c r="A91" s="142"/>
      <c r="B91" s="39"/>
      <c r="C91" s="129" t="s">
        <v>112</v>
      </c>
      <c r="D91" s="129"/>
      <c r="E91" s="129"/>
      <c r="F91" s="46"/>
      <c r="G91" s="47"/>
      <c r="H91" s="168">
        <v>98</v>
      </c>
      <c r="I91" s="168"/>
      <c r="J91" s="112"/>
      <c r="K91" s="113"/>
      <c r="L91" s="168">
        <v>93</v>
      </c>
      <c r="M91" s="168"/>
      <c r="N91" s="46"/>
      <c r="O91" s="48"/>
      <c r="P91" s="169">
        <f t="shared" si="1"/>
        <v>191</v>
      </c>
      <c r="Q91" s="169"/>
      <c r="R91" s="169"/>
      <c r="S91" s="169"/>
      <c r="T91" s="169"/>
      <c r="U91" s="169"/>
      <c r="V91" s="169"/>
      <c r="W91" s="46"/>
    </row>
    <row r="92" spans="1:23" ht="20.100000000000001" customHeight="1" thickBot="1" x14ac:dyDescent="0.3">
      <c r="A92" s="143"/>
      <c r="B92" s="49"/>
      <c r="C92" s="49"/>
      <c r="D92" s="50" t="s">
        <v>65</v>
      </c>
      <c r="E92" s="63"/>
      <c r="F92" s="64"/>
      <c r="G92" s="76"/>
      <c r="H92" s="163">
        <f>SUM(H87:I91)</f>
        <v>1275</v>
      </c>
      <c r="I92" s="163"/>
      <c r="J92" s="77"/>
      <c r="K92" s="78"/>
      <c r="L92" s="163">
        <f>SUM(L87:M91)</f>
        <v>1271</v>
      </c>
      <c r="M92" s="163"/>
      <c r="N92" s="79"/>
      <c r="O92" s="77"/>
      <c r="P92" s="163">
        <f t="shared" si="1"/>
        <v>2546</v>
      </c>
      <c r="Q92" s="163"/>
      <c r="R92" s="163"/>
      <c r="S92" s="163"/>
      <c r="T92" s="163"/>
      <c r="U92" s="163"/>
      <c r="V92" s="163"/>
      <c r="W92" s="64"/>
    </row>
    <row r="93" spans="1:23" ht="20.100000000000001" customHeight="1" x14ac:dyDescent="0.25">
      <c r="A93" s="141" t="s">
        <v>156</v>
      </c>
      <c r="B93" s="58"/>
      <c r="C93" s="135" t="s">
        <v>82</v>
      </c>
      <c r="D93" s="135"/>
      <c r="E93" s="135"/>
      <c r="F93" s="59"/>
      <c r="G93" s="60"/>
      <c r="H93" s="136">
        <v>2</v>
      </c>
      <c r="I93" s="136"/>
      <c r="J93" s="104"/>
      <c r="K93" s="105"/>
      <c r="L93" s="136">
        <v>1</v>
      </c>
      <c r="M93" s="136"/>
      <c r="N93" s="59"/>
      <c r="O93" s="61"/>
      <c r="P93" s="137">
        <f t="shared" si="1"/>
        <v>3</v>
      </c>
      <c r="Q93" s="137"/>
      <c r="R93" s="137"/>
      <c r="S93" s="137"/>
      <c r="T93" s="137"/>
      <c r="U93" s="137"/>
      <c r="V93" s="137"/>
      <c r="W93" s="59"/>
    </row>
    <row r="94" spans="1:23" ht="20.100000000000001" customHeight="1" x14ac:dyDescent="0.25">
      <c r="A94" s="142"/>
      <c r="B94" s="35"/>
      <c r="C94" s="128" t="s">
        <v>109</v>
      </c>
      <c r="D94" s="128"/>
      <c r="E94" s="128"/>
      <c r="F94" s="36"/>
      <c r="G94" s="37"/>
      <c r="H94" s="130">
        <v>513</v>
      </c>
      <c r="I94" s="130"/>
      <c r="J94" s="102"/>
      <c r="K94" s="103"/>
      <c r="L94" s="130">
        <v>416</v>
      </c>
      <c r="M94" s="130"/>
      <c r="N94" s="36"/>
      <c r="O94" s="38"/>
      <c r="P94" s="131">
        <f t="shared" si="1"/>
        <v>929</v>
      </c>
      <c r="Q94" s="131"/>
      <c r="R94" s="131"/>
      <c r="S94" s="131"/>
      <c r="T94" s="131"/>
      <c r="U94" s="131"/>
      <c r="V94" s="131"/>
      <c r="W94" s="36"/>
    </row>
    <row r="95" spans="1:23" ht="20.100000000000001" customHeight="1" x14ac:dyDescent="0.25">
      <c r="A95" s="142"/>
      <c r="B95" s="35"/>
      <c r="C95" s="128" t="s">
        <v>113</v>
      </c>
      <c r="D95" s="128"/>
      <c r="E95" s="128"/>
      <c r="F95" s="36"/>
      <c r="G95" s="37"/>
      <c r="H95" s="130">
        <v>490</v>
      </c>
      <c r="I95" s="130"/>
      <c r="J95" s="102"/>
      <c r="K95" s="103"/>
      <c r="L95" s="130">
        <v>501</v>
      </c>
      <c r="M95" s="130"/>
      <c r="N95" s="36"/>
      <c r="O95" s="38"/>
      <c r="P95" s="131">
        <f t="shared" si="1"/>
        <v>991</v>
      </c>
      <c r="Q95" s="131"/>
      <c r="R95" s="131"/>
      <c r="S95" s="131"/>
      <c r="T95" s="131"/>
      <c r="U95" s="131"/>
      <c r="V95" s="131"/>
      <c r="W95" s="36"/>
    </row>
    <row r="96" spans="1:23" ht="20.100000000000001" customHeight="1" x14ac:dyDescent="0.25">
      <c r="A96" s="142"/>
      <c r="B96" s="39"/>
      <c r="C96" s="129" t="s">
        <v>114</v>
      </c>
      <c r="D96" s="129"/>
      <c r="E96" s="129"/>
      <c r="F96" s="40"/>
      <c r="G96" s="41"/>
      <c r="H96" s="132">
        <v>143</v>
      </c>
      <c r="I96" s="132"/>
      <c r="J96" s="106"/>
      <c r="K96" s="107"/>
      <c r="L96" s="132">
        <v>157</v>
      </c>
      <c r="M96" s="132"/>
      <c r="N96" s="43"/>
      <c r="O96" s="42"/>
      <c r="P96" s="133">
        <f t="shared" si="1"/>
        <v>300</v>
      </c>
      <c r="Q96" s="133"/>
      <c r="R96" s="133"/>
      <c r="S96" s="133"/>
      <c r="T96" s="133"/>
      <c r="U96" s="133"/>
      <c r="V96" s="133"/>
      <c r="W96" s="43"/>
    </row>
    <row r="97" spans="1:23" ht="20.100000000000001" customHeight="1" thickBot="1" x14ac:dyDescent="0.3">
      <c r="A97" s="143"/>
      <c r="B97" s="49"/>
      <c r="C97" s="49"/>
      <c r="D97" s="50" t="s">
        <v>65</v>
      </c>
      <c r="E97" s="63"/>
      <c r="F97" s="64"/>
      <c r="G97" s="65"/>
      <c r="H97" s="134">
        <f>SUM(H93:I96)</f>
        <v>1148</v>
      </c>
      <c r="I97" s="134"/>
      <c r="J97" s="66"/>
      <c r="K97" s="67"/>
      <c r="L97" s="134">
        <f>SUM(L93:M96)</f>
        <v>1075</v>
      </c>
      <c r="M97" s="134"/>
      <c r="N97" s="68"/>
      <c r="O97" s="66"/>
      <c r="P97" s="134">
        <f t="shared" si="1"/>
        <v>2223</v>
      </c>
      <c r="Q97" s="134"/>
      <c r="R97" s="134"/>
      <c r="S97" s="134"/>
      <c r="T97" s="134"/>
      <c r="U97" s="134"/>
      <c r="V97" s="134"/>
      <c r="W97" s="57"/>
    </row>
    <row r="98" spans="1:23" ht="20.100000000000001" customHeight="1" x14ac:dyDescent="0.25">
      <c r="A98" s="141" t="s">
        <v>157</v>
      </c>
      <c r="B98" s="58"/>
      <c r="C98" s="135" t="s">
        <v>115</v>
      </c>
      <c r="D98" s="135"/>
      <c r="E98" s="135"/>
      <c r="F98" s="59"/>
      <c r="G98" s="60"/>
      <c r="H98" s="136">
        <v>437</v>
      </c>
      <c r="I98" s="136"/>
      <c r="J98" s="104"/>
      <c r="K98" s="105"/>
      <c r="L98" s="136">
        <v>445</v>
      </c>
      <c r="M98" s="136"/>
      <c r="N98" s="59"/>
      <c r="O98" s="61"/>
      <c r="P98" s="137">
        <f t="shared" si="1"/>
        <v>882</v>
      </c>
      <c r="Q98" s="137"/>
      <c r="R98" s="137"/>
      <c r="S98" s="137"/>
      <c r="T98" s="137"/>
      <c r="U98" s="137"/>
      <c r="V98" s="137"/>
      <c r="W98" s="59"/>
    </row>
    <row r="99" spans="1:23" ht="20.100000000000001" customHeight="1" x14ac:dyDescent="0.25">
      <c r="A99" s="142"/>
      <c r="B99" s="35"/>
      <c r="C99" s="128" t="s">
        <v>116</v>
      </c>
      <c r="D99" s="128"/>
      <c r="E99" s="128"/>
      <c r="F99" s="36"/>
      <c r="G99" s="37"/>
      <c r="H99" s="130">
        <v>416</v>
      </c>
      <c r="I99" s="130"/>
      <c r="J99" s="102"/>
      <c r="K99" s="103"/>
      <c r="L99" s="130">
        <v>468</v>
      </c>
      <c r="M99" s="130"/>
      <c r="N99" s="36"/>
      <c r="O99" s="38"/>
      <c r="P99" s="131">
        <f t="shared" si="1"/>
        <v>884</v>
      </c>
      <c r="Q99" s="131"/>
      <c r="R99" s="131"/>
      <c r="S99" s="131"/>
      <c r="T99" s="131"/>
      <c r="U99" s="131"/>
      <c r="V99" s="131"/>
      <c r="W99" s="36"/>
    </row>
    <row r="100" spans="1:23" ht="20.100000000000001" customHeight="1" x14ac:dyDescent="0.25">
      <c r="A100" s="142"/>
      <c r="B100" s="39"/>
      <c r="C100" s="129" t="s">
        <v>117</v>
      </c>
      <c r="D100" s="129"/>
      <c r="E100" s="129"/>
      <c r="F100" s="40"/>
      <c r="G100" s="41"/>
      <c r="H100" s="132">
        <v>382</v>
      </c>
      <c r="I100" s="132"/>
      <c r="J100" s="106"/>
      <c r="K100" s="107"/>
      <c r="L100" s="132">
        <v>407</v>
      </c>
      <c r="M100" s="132"/>
      <c r="N100" s="43"/>
      <c r="O100" s="42"/>
      <c r="P100" s="133">
        <f t="shared" si="1"/>
        <v>789</v>
      </c>
      <c r="Q100" s="133"/>
      <c r="R100" s="133"/>
      <c r="S100" s="133"/>
      <c r="T100" s="133"/>
      <c r="U100" s="133"/>
      <c r="V100" s="133"/>
      <c r="W100" s="43"/>
    </row>
    <row r="101" spans="1:23" ht="20.100000000000001" customHeight="1" thickBot="1" x14ac:dyDescent="0.3">
      <c r="A101" s="143"/>
      <c r="B101" s="73"/>
      <c r="C101" s="63"/>
      <c r="D101" s="50" t="s">
        <v>65</v>
      </c>
      <c r="E101" s="81"/>
      <c r="F101" s="64"/>
      <c r="G101" s="65"/>
      <c r="H101" s="134">
        <f>SUM(H98:I100)</f>
        <v>1235</v>
      </c>
      <c r="I101" s="134"/>
      <c r="J101" s="66"/>
      <c r="K101" s="67"/>
      <c r="L101" s="134">
        <f>SUM(L98:M100)</f>
        <v>1320</v>
      </c>
      <c r="M101" s="134"/>
      <c r="N101" s="68"/>
      <c r="O101" s="66"/>
      <c r="P101" s="134">
        <f t="shared" si="1"/>
        <v>2555</v>
      </c>
      <c r="Q101" s="134"/>
      <c r="R101" s="134"/>
      <c r="S101" s="134"/>
      <c r="T101" s="134"/>
      <c r="U101" s="134"/>
      <c r="V101" s="134"/>
      <c r="W101" s="57"/>
    </row>
    <row r="102" spans="1:23" ht="20.100000000000001" customHeight="1" x14ac:dyDescent="0.25">
      <c r="A102" s="141" t="s">
        <v>158</v>
      </c>
      <c r="B102" s="58"/>
      <c r="C102" s="135" t="s">
        <v>88</v>
      </c>
      <c r="D102" s="135"/>
      <c r="E102" s="135"/>
      <c r="F102" s="59"/>
      <c r="G102" s="60"/>
      <c r="H102" s="136">
        <v>967</v>
      </c>
      <c r="I102" s="136"/>
      <c r="J102" s="104"/>
      <c r="K102" s="105"/>
      <c r="L102" s="136">
        <v>957</v>
      </c>
      <c r="M102" s="136"/>
      <c r="N102" s="59"/>
      <c r="O102" s="61"/>
      <c r="P102" s="137">
        <f t="shared" si="1"/>
        <v>1924</v>
      </c>
      <c r="Q102" s="137"/>
      <c r="R102" s="137"/>
      <c r="S102" s="137"/>
      <c r="T102" s="137"/>
      <c r="U102" s="137"/>
      <c r="V102" s="137"/>
      <c r="W102" s="59"/>
    </row>
    <row r="103" spans="1:23" ht="20.100000000000001" customHeight="1" x14ac:dyDescent="0.25">
      <c r="A103" s="142"/>
      <c r="B103" s="39"/>
      <c r="C103" s="129" t="s">
        <v>75</v>
      </c>
      <c r="D103" s="129"/>
      <c r="E103" s="129"/>
      <c r="F103" s="40"/>
      <c r="G103" s="41"/>
      <c r="H103" s="132">
        <v>9</v>
      </c>
      <c r="I103" s="132"/>
      <c r="J103" s="106"/>
      <c r="K103" s="107"/>
      <c r="L103" s="132">
        <v>14</v>
      </c>
      <c r="M103" s="132"/>
      <c r="N103" s="43"/>
      <c r="O103" s="42"/>
      <c r="P103" s="133">
        <f t="shared" si="1"/>
        <v>23</v>
      </c>
      <c r="Q103" s="133"/>
      <c r="R103" s="133"/>
      <c r="S103" s="133"/>
      <c r="T103" s="133"/>
      <c r="U103" s="133"/>
      <c r="V103" s="133"/>
      <c r="W103" s="43"/>
    </row>
    <row r="104" spans="1:23" ht="20.100000000000001" customHeight="1" thickBot="1" x14ac:dyDescent="0.3">
      <c r="A104" s="143"/>
      <c r="B104" s="49"/>
      <c r="C104" s="49"/>
      <c r="D104" s="50" t="s">
        <v>65</v>
      </c>
      <c r="E104" s="63"/>
      <c r="F104" s="64"/>
      <c r="G104" s="65"/>
      <c r="H104" s="134">
        <f>SUM(H102:I103)</f>
        <v>976</v>
      </c>
      <c r="I104" s="134"/>
      <c r="J104" s="66"/>
      <c r="K104" s="67"/>
      <c r="L104" s="134">
        <f>SUM(L102:M103)</f>
        <v>971</v>
      </c>
      <c r="M104" s="134"/>
      <c r="N104" s="68"/>
      <c r="O104" s="66"/>
      <c r="P104" s="134">
        <f t="shared" si="1"/>
        <v>1947</v>
      </c>
      <c r="Q104" s="134"/>
      <c r="R104" s="134"/>
      <c r="S104" s="134"/>
      <c r="T104" s="134"/>
      <c r="U104" s="134"/>
      <c r="V104" s="134"/>
      <c r="W104" s="57"/>
    </row>
    <row r="105" spans="1:23" ht="20.100000000000001" customHeight="1" x14ac:dyDescent="0.25">
      <c r="A105" s="141" t="s">
        <v>159</v>
      </c>
      <c r="B105" s="58"/>
      <c r="C105" s="135" t="s">
        <v>77</v>
      </c>
      <c r="D105" s="135"/>
      <c r="E105" s="135"/>
      <c r="F105" s="59"/>
      <c r="G105" s="60"/>
      <c r="H105" s="136">
        <v>234</v>
      </c>
      <c r="I105" s="136"/>
      <c r="J105" s="104"/>
      <c r="K105" s="105"/>
      <c r="L105" s="136">
        <v>206</v>
      </c>
      <c r="M105" s="136"/>
      <c r="N105" s="59"/>
      <c r="O105" s="61"/>
      <c r="P105" s="137">
        <f t="shared" ref="P105:P106" si="4">SUM(H105:M105)</f>
        <v>440</v>
      </c>
      <c r="Q105" s="137"/>
      <c r="R105" s="137"/>
      <c r="S105" s="137"/>
      <c r="T105" s="137"/>
      <c r="U105" s="137"/>
      <c r="V105" s="137"/>
      <c r="W105" s="59"/>
    </row>
    <row r="106" spans="1:23" ht="20.100000000000001" customHeight="1" x14ac:dyDescent="0.25">
      <c r="A106" s="142"/>
      <c r="B106" s="35"/>
      <c r="C106" s="128" t="s">
        <v>78</v>
      </c>
      <c r="D106" s="128"/>
      <c r="E106" s="128"/>
      <c r="F106" s="36"/>
      <c r="G106" s="37"/>
      <c r="H106" s="130">
        <v>517</v>
      </c>
      <c r="I106" s="130"/>
      <c r="J106" s="102"/>
      <c r="K106" s="103"/>
      <c r="L106" s="130">
        <v>435</v>
      </c>
      <c r="M106" s="130"/>
      <c r="N106" s="36"/>
      <c r="O106" s="38"/>
      <c r="P106" s="133">
        <f t="shared" si="4"/>
        <v>952</v>
      </c>
      <c r="Q106" s="133"/>
      <c r="R106" s="133"/>
      <c r="S106" s="133"/>
      <c r="T106" s="133"/>
      <c r="U106" s="133"/>
      <c r="V106" s="133"/>
      <c r="W106" s="36"/>
    </row>
    <row r="107" spans="1:23" ht="20.100000000000001" customHeight="1" x14ac:dyDescent="0.25">
      <c r="A107" s="142"/>
      <c r="B107" s="93"/>
      <c r="C107" s="148" t="s">
        <v>118</v>
      </c>
      <c r="D107" s="148"/>
      <c r="E107" s="148"/>
      <c r="F107" s="90"/>
      <c r="G107" s="91"/>
      <c r="H107" s="156">
        <v>421</v>
      </c>
      <c r="I107" s="156"/>
      <c r="J107" s="102"/>
      <c r="K107" s="103"/>
      <c r="L107" s="130">
        <v>428</v>
      </c>
      <c r="M107" s="130"/>
      <c r="N107" s="36"/>
      <c r="O107" s="38"/>
      <c r="P107" s="133">
        <f t="shared" ref="P107" si="5">SUM(H107:M107)</f>
        <v>849</v>
      </c>
      <c r="Q107" s="133"/>
      <c r="R107" s="133"/>
      <c r="S107" s="133"/>
      <c r="T107" s="133"/>
      <c r="U107" s="133"/>
      <c r="V107" s="133"/>
      <c r="W107" s="36"/>
    </row>
    <row r="108" spans="1:23" ht="20.100000000000001" customHeight="1" x14ac:dyDescent="0.25">
      <c r="A108" s="142"/>
      <c r="B108" s="39"/>
      <c r="C108" s="129" t="s">
        <v>119</v>
      </c>
      <c r="D108" s="129"/>
      <c r="E108" s="129"/>
      <c r="F108" s="40"/>
      <c r="G108" s="41"/>
      <c r="H108" s="132">
        <v>490</v>
      </c>
      <c r="I108" s="132"/>
      <c r="J108" s="106"/>
      <c r="K108" s="107"/>
      <c r="L108" s="132">
        <v>399</v>
      </c>
      <c r="M108" s="132"/>
      <c r="N108" s="43"/>
      <c r="O108" s="42"/>
      <c r="P108" s="133">
        <f t="shared" ref="P108" si="6">SUM(H108:M108)</f>
        <v>889</v>
      </c>
      <c r="Q108" s="133"/>
      <c r="R108" s="133"/>
      <c r="S108" s="133"/>
      <c r="T108" s="133"/>
      <c r="U108" s="133"/>
      <c r="V108" s="133"/>
      <c r="W108" s="43"/>
    </row>
    <row r="109" spans="1:23" ht="20.100000000000001" customHeight="1" thickBot="1" x14ac:dyDescent="0.3">
      <c r="A109" s="143"/>
      <c r="B109" s="49"/>
      <c r="C109" s="49"/>
      <c r="D109" s="50" t="s">
        <v>65</v>
      </c>
      <c r="E109" s="63"/>
      <c r="F109" s="64"/>
      <c r="G109" s="65"/>
      <c r="H109" s="134">
        <f>SUM(H105:I108)</f>
        <v>1662</v>
      </c>
      <c r="I109" s="134"/>
      <c r="J109" s="66"/>
      <c r="K109" s="67"/>
      <c r="L109" s="134">
        <f>SUM(L105:M108)</f>
        <v>1468</v>
      </c>
      <c r="M109" s="134"/>
      <c r="N109" s="68"/>
      <c r="O109" s="66"/>
      <c r="P109" s="134">
        <f t="shared" si="1"/>
        <v>3130</v>
      </c>
      <c r="Q109" s="134"/>
      <c r="R109" s="134"/>
      <c r="S109" s="134"/>
      <c r="T109" s="134"/>
      <c r="U109" s="134"/>
      <c r="V109" s="134"/>
      <c r="W109" s="57"/>
    </row>
    <row r="110" spans="1:23" ht="20.100000000000001" customHeight="1" x14ac:dyDescent="0.25">
      <c r="A110" s="141" t="s">
        <v>160</v>
      </c>
      <c r="B110" s="58"/>
      <c r="C110" s="135" t="s">
        <v>76</v>
      </c>
      <c r="D110" s="135"/>
      <c r="E110" s="135"/>
      <c r="F110" s="59"/>
      <c r="G110" s="60"/>
      <c r="H110" s="136">
        <v>9</v>
      </c>
      <c r="I110" s="136"/>
      <c r="J110" s="104"/>
      <c r="K110" s="105"/>
      <c r="L110" s="136">
        <v>6</v>
      </c>
      <c r="M110" s="136"/>
      <c r="N110" s="59"/>
      <c r="O110" s="61"/>
      <c r="P110" s="137">
        <f t="shared" si="1"/>
        <v>15</v>
      </c>
      <c r="Q110" s="137"/>
      <c r="R110" s="137"/>
      <c r="S110" s="137"/>
      <c r="T110" s="137"/>
      <c r="U110" s="137"/>
      <c r="V110" s="137"/>
      <c r="W110" s="59"/>
    </row>
    <row r="111" spans="1:23" ht="20.100000000000001" customHeight="1" x14ac:dyDescent="0.25">
      <c r="A111" s="142"/>
      <c r="B111" s="93"/>
      <c r="C111" s="148" t="s">
        <v>78</v>
      </c>
      <c r="D111" s="148"/>
      <c r="E111" s="148"/>
      <c r="F111" s="90"/>
      <c r="G111" s="91"/>
      <c r="H111" s="130">
        <v>103</v>
      </c>
      <c r="I111" s="130"/>
      <c r="J111" s="102"/>
      <c r="K111" s="103"/>
      <c r="L111" s="130">
        <v>107</v>
      </c>
      <c r="M111" s="130"/>
      <c r="N111" s="36"/>
      <c r="O111" s="38"/>
      <c r="P111" s="131">
        <f t="shared" si="1"/>
        <v>210</v>
      </c>
      <c r="Q111" s="131"/>
      <c r="R111" s="131"/>
      <c r="S111" s="131"/>
      <c r="T111" s="131"/>
      <c r="U111" s="131"/>
      <c r="V111" s="131"/>
      <c r="W111" s="36"/>
    </row>
    <row r="112" spans="1:23" ht="20.100000000000001" customHeight="1" x14ac:dyDescent="0.25">
      <c r="A112" s="142"/>
      <c r="B112" s="35"/>
      <c r="C112" s="128" t="s">
        <v>120</v>
      </c>
      <c r="D112" s="128"/>
      <c r="E112" s="128"/>
      <c r="F112" s="36"/>
      <c r="G112" s="37"/>
      <c r="H112" s="132">
        <v>774</v>
      </c>
      <c r="I112" s="132"/>
      <c r="J112" s="106"/>
      <c r="K112" s="107"/>
      <c r="L112" s="132">
        <v>740</v>
      </c>
      <c r="M112" s="132"/>
      <c r="N112" s="43"/>
      <c r="O112" s="42"/>
      <c r="P112" s="133">
        <f t="shared" si="1"/>
        <v>1514</v>
      </c>
      <c r="Q112" s="133"/>
      <c r="R112" s="133"/>
      <c r="S112" s="133"/>
      <c r="T112" s="133"/>
      <c r="U112" s="133"/>
      <c r="V112" s="133"/>
      <c r="W112" s="43"/>
    </row>
    <row r="113" spans="1:23" ht="20.100000000000001" customHeight="1" x14ac:dyDescent="0.25">
      <c r="A113" s="146"/>
      <c r="B113" s="35"/>
      <c r="C113" s="128" t="s">
        <v>132</v>
      </c>
      <c r="D113" s="128"/>
      <c r="E113" s="128"/>
      <c r="F113" s="36"/>
      <c r="G113" s="37"/>
      <c r="H113" s="130">
        <v>0</v>
      </c>
      <c r="I113" s="130"/>
      <c r="J113" s="102"/>
      <c r="K113" s="103"/>
      <c r="L113" s="130">
        <v>0</v>
      </c>
      <c r="M113" s="130"/>
      <c r="N113" s="36"/>
      <c r="O113" s="38"/>
      <c r="P113" s="131">
        <f>SUM(H113:M113)</f>
        <v>0</v>
      </c>
      <c r="Q113" s="131"/>
      <c r="R113" s="131"/>
      <c r="S113" s="131"/>
      <c r="T113" s="131"/>
      <c r="U113" s="131"/>
      <c r="V113" s="131"/>
      <c r="W113" s="43"/>
    </row>
    <row r="114" spans="1:23" ht="20.100000000000001" customHeight="1" x14ac:dyDescent="0.25">
      <c r="A114" s="146"/>
      <c r="B114" s="95"/>
      <c r="C114" s="128" t="s">
        <v>133</v>
      </c>
      <c r="D114" s="128"/>
      <c r="E114" s="128"/>
      <c r="F114" s="36"/>
      <c r="G114" s="37"/>
      <c r="H114" s="130">
        <v>1</v>
      </c>
      <c r="I114" s="130"/>
      <c r="J114" s="102"/>
      <c r="K114" s="103"/>
      <c r="L114" s="130">
        <v>3</v>
      </c>
      <c r="M114" s="130"/>
      <c r="N114" s="36"/>
      <c r="O114" s="38"/>
      <c r="P114" s="131">
        <f>SUM(H114:M114)</f>
        <v>4</v>
      </c>
      <c r="Q114" s="131"/>
      <c r="R114" s="131"/>
      <c r="S114" s="131"/>
      <c r="T114" s="131"/>
      <c r="U114" s="131"/>
      <c r="V114" s="131"/>
      <c r="W114" s="36"/>
    </row>
    <row r="115" spans="1:23" ht="20.100000000000001" customHeight="1" x14ac:dyDescent="0.25">
      <c r="A115" s="146"/>
      <c r="B115" s="127"/>
      <c r="C115" s="149" t="s">
        <v>134</v>
      </c>
      <c r="D115" s="149"/>
      <c r="E115" s="149"/>
      <c r="F115" s="97"/>
      <c r="G115" s="37"/>
      <c r="H115" s="130">
        <v>0</v>
      </c>
      <c r="I115" s="130"/>
      <c r="J115" s="102"/>
      <c r="K115" s="103"/>
      <c r="L115" s="130">
        <v>0</v>
      </c>
      <c r="M115" s="130"/>
      <c r="N115" s="36"/>
      <c r="O115" s="38"/>
      <c r="P115" s="131">
        <f>SUM(H115:M115)</f>
        <v>0</v>
      </c>
      <c r="Q115" s="131"/>
      <c r="R115" s="131"/>
      <c r="S115" s="131"/>
      <c r="T115" s="131"/>
      <c r="U115" s="131"/>
      <c r="V115" s="131"/>
      <c r="W115" s="36"/>
    </row>
    <row r="116" spans="1:23" ht="20.100000000000001" customHeight="1" x14ac:dyDescent="0.25">
      <c r="A116" s="147"/>
      <c r="B116" s="138" t="s">
        <v>167</v>
      </c>
      <c r="C116" s="139"/>
      <c r="D116" s="139"/>
      <c r="E116" s="139"/>
      <c r="F116" s="140"/>
      <c r="G116" s="94"/>
      <c r="H116" s="130">
        <v>0</v>
      </c>
      <c r="I116" s="130"/>
      <c r="J116" s="114"/>
      <c r="K116" s="115"/>
      <c r="L116" s="130">
        <v>0</v>
      </c>
      <c r="M116" s="130"/>
      <c r="N116" s="97"/>
      <c r="O116" s="92"/>
      <c r="P116" s="126"/>
      <c r="Q116" s="126"/>
      <c r="R116" s="126"/>
      <c r="S116" s="126"/>
      <c r="T116" s="126"/>
      <c r="U116" s="126"/>
      <c r="V116" s="126">
        <f>I116+M116</f>
        <v>0</v>
      </c>
      <c r="W116" s="97"/>
    </row>
    <row r="117" spans="1:23" ht="20.100000000000001" customHeight="1" thickBot="1" x14ac:dyDescent="0.3">
      <c r="A117" s="143"/>
      <c r="B117" s="49"/>
      <c r="C117" s="49"/>
      <c r="D117" s="50" t="s">
        <v>65</v>
      </c>
      <c r="E117" s="63"/>
      <c r="F117" s="64"/>
      <c r="G117" s="65"/>
      <c r="H117" s="134">
        <f>SUM(H110:I116)</f>
        <v>887</v>
      </c>
      <c r="I117" s="134"/>
      <c r="J117" s="66"/>
      <c r="K117" s="67"/>
      <c r="L117" s="134">
        <f>SUM(L110:M116)</f>
        <v>856</v>
      </c>
      <c r="M117" s="134"/>
      <c r="N117" s="68"/>
      <c r="O117" s="66"/>
      <c r="P117" s="134">
        <f>SUM(H117:M117)</f>
        <v>1743</v>
      </c>
      <c r="Q117" s="134"/>
      <c r="R117" s="134"/>
      <c r="S117" s="134"/>
      <c r="T117" s="134"/>
      <c r="U117" s="134"/>
      <c r="V117" s="134"/>
      <c r="W117" s="57"/>
    </row>
    <row r="118" spans="1:23" ht="20.100000000000001" customHeight="1" x14ac:dyDescent="0.25">
      <c r="A118" s="141" t="s">
        <v>161</v>
      </c>
      <c r="B118" s="58"/>
      <c r="C118" s="135" t="s">
        <v>121</v>
      </c>
      <c r="D118" s="135"/>
      <c r="E118" s="135"/>
      <c r="F118" s="59"/>
      <c r="G118" s="60"/>
      <c r="H118" s="136">
        <v>961</v>
      </c>
      <c r="I118" s="136"/>
      <c r="J118" s="104"/>
      <c r="K118" s="105"/>
      <c r="L118" s="136">
        <v>929</v>
      </c>
      <c r="M118" s="136"/>
      <c r="N118" s="59"/>
      <c r="O118" s="61"/>
      <c r="P118" s="137">
        <f t="shared" si="1"/>
        <v>1890</v>
      </c>
      <c r="Q118" s="137"/>
      <c r="R118" s="137"/>
      <c r="S118" s="137"/>
      <c r="T118" s="137"/>
      <c r="U118" s="137"/>
      <c r="V118" s="137"/>
      <c r="W118" s="59"/>
    </row>
    <row r="119" spans="1:23" ht="20.100000000000001" customHeight="1" x14ac:dyDescent="0.25">
      <c r="A119" s="142"/>
      <c r="B119" s="39"/>
      <c r="C119" s="129" t="s">
        <v>122</v>
      </c>
      <c r="D119" s="129"/>
      <c r="E119" s="129"/>
      <c r="F119" s="40"/>
      <c r="G119" s="41"/>
      <c r="H119" s="132">
        <v>0</v>
      </c>
      <c r="I119" s="132"/>
      <c r="J119" s="106"/>
      <c r="K119" s="107"/>
      <c r="L119" s="132">
        <v>0</v>
      </c>
      <c r="M119" s="132"/>
      <c r="N119" s="43"/>
      <c r="O119" s="42"/>
      <c r="P119" s="133">
        <f t="shared" si="1"/>
        <v>0</v>
      </c>
      <c r="Q119" s="133"/>
      <c r="R119" s="133"/>
      <c r="S119" s="133"/>
      <c r="T119" s="133"/>
      <c r="U119" s="133"/>
      <c r="V119" s="133"/>
      <c r="W119" s="43"/>
    </row>
    <row r="120" spans="1:23" ht="20.100000000000001" customHeight="1" thickBot="1" x14ac:dyDescent="0.3">
      <c r="A120" s="143"/>
      <c r="B120" s="49"/>
      <c r="C120" s="49"/>
      <c r="D120" s="50" t="s">
        <v>65</v>
      </c>
      <c r="E120" s="63"/>
      <c r="F120" s="57"/>
      <c r="G120" s="65"/>
      <c r="H120" s="134">
        <f>SUM(H118:I119)</f>
        <v>961</v>
      </c>
      <c r="I120" s="134"/>
      <c r="J120" s="66"/>
      <c r="K120" s="67"/>
      <c r="L120" s="134">
        <f>SUM(L118:M119)</f>
        <v>929</v>
      </c>
      <c r="M120" s="134"/>
      <c r="N120" s="68"/>
      <c r="O120" s="66"/>
      <c r="P120" s="134">
        <f t="shared" si="1"/>
        <v>1890</v>
      </c>
      <c r="Q120" s="134"/>
      <c r="R120" s="134"/>
      <c r="S120" s="134"/>
      <c r="T120" s="134"/>
      <c r="U120" s="134"/>
      <c r="V120" s="134"/>
      <c r="W120" s="57"/>
    </row>
    <row r="121" spans="1:23" s="20" customFormat="1" ht="30" customHeight="1" x14ac:dyDescent="0.25">
      <c r="A121" s="88" t="s">
        <v>128</v>
      </c>
      <c r="B121" s="89"/>
      <c r="C121" s="89"/>
      <c r="D121" s="89"/>
      <c r="E121" s="89"/>
      <c r="F121" s="82"/>
      <c r="G121" s="83"/>
      <c r="H121" s="170">
        <f>SUM(H120,H117,H109,H104,H101,H97,H92,H86,H83,H77,H68,H61,H56,H54,H48,H43,H38,H36,H31,H29,H26,H22,H19,H15,H12,H9,H75)</f>
        <v>42439</v>
      </c>
      <c r="I121" s="170"/>
      <c r="J121" s="84"/>
      <c r="K121" s="85"/>
      <c r="L121" s="170">
        <f>SUM(L120,L117,L109,L104,L101,L97,L92,L86,L83,L77,L68,L61,L56,L54,L48,L43,L38,L36,L31,L29,L26,L22,L19,L15,L12,L9,L75)</f>
        <v>41261</v>
      </c>
      <c r="M121" s="170"/>
      <c r="N121" s="86"/>
      <c r="O121" s="84"/>
      <c r="P121" s="170">
        <f>SUM(H121:M121)</f>
        <v>83700</v>
      </c>
      <c r="Q121" s="170"/>
      <c r="R121" s="170"/>
      <c r="S121" s="170"/>
      <c r="T121" s="170"/>
      <c r="U121" s="170"/>
      <c r="V121" s="170"/>
      <c r="W121" s="82"/>
    </row>
  </sheetData>
  <mergeCells count="471">
    <mergeCell ref="E1:P1"/>
    <mergeCell ref="H120:I120"/>
    <mergeCell ref="L120:M120"/>
    <mergeCell ref="P120:V120"/>
    <mergeCell ref="H112:I112"/>
    <mergeCell ref="L112:M112"/>
    <mergeCell ref="P112:V112"/>
    <mergeCell ref="H117:I117"/>
    <mergeCell ref="L117:M117"/>
    <mergeCell ref="P117:V117"/>
    <mergeCell ref="H111:I111"/>
    <mergeCell ref="L111:M111"/>
    <mergeCell ref="P111:V111"/>
    <mergeCell ref="H108:I108"/>
    <mergeCell ref="L108:M108"/>
    <mergeCell ref="P108:V108"/>
    <mergeCell ref="H109:I109"/>
    <mergeCell ref="L109:M109"/>
    <mergeCell ref="P109:V109"/>
    <mergeCell ref="H110:I110"/>
    <mergeCell ref="L110:M110"/>
    <mergeCell ref="P110:V110"/>
    <mergeCell ref="H105:I105"/>
    <mergeCell ref="L105:M105"/>
    <mergeCell ref="H107:I107"/>
    <mergeCell ref="L107:M107"/>
    <mergeCell ref="P107:V107"/>
    <mergeCell ref="H116:I116"/>
    <mergeCell ref="L116:M116"/>
    <mergeCell ref="H121:I121"/>
    <mergeCell ref="L121:M121"/>
    <mergeCell ref="P121:V121"/>
    <mergeCell ref="H118:I118"/>
    <mergeCell ref="L118:M118"/>
    <mergeCell ref="P118:V118"/>
    <mergeCell ref="H119:I119"/>
    <mergeCell ref="L119:M119"/>
    <mergeCell ref="P119:V119"/>
    <mergeCell ref="H103:I103"/>
    <mergeCell ref="L103:M103"/>
    <mergeCell ref="P103:V103"/>
    <mergeCell ref="H104:I104"/>
    <mergeCell ref="L104:M104"/>
    <mergeCell ref="P104:V104"/>
    <mergeCell ref="P105:V105"/>
    <mergeCell ref="H106:I106"/>
    <mergeCell ref="L106:M106"/>
    <mergeCell ref="P106:V106"/>
    <mergeCell ref="H100:I100"/>
    <mergeCell ref="L100:M100"/>
    <mergeCell ref="P100:V100"/>
    <mergeCell ref="H101:I101"/>
    <mergeCell ref="L101:M101"/>
    <mergeCell ref="P101:V101"/>
    <mergeCell ref="H102:I102"/>
    <mergeCell ref="L102:M102"/>
    <mergeCell ref="P102:V102"/>
    <mergeCell ref="H97:I97"/>
    <mergeCell ref="L97:M97"/>
    <mergeCell ref="P97:V97"/>
    <mergeCell ref="H98:I98"/>
    <mergeCell ref="L98:M98"/>
    <mergeCell ref="P98:V98"/>
    <mergeCell ref="H99:I99"/>
    <mergeCell ref="L99:M99"/>
    <mergeCell ref="P99:V99"/>
    <mergeCell ref="H94:I94"/>
    <mergeCell ref="L94:M94"/>
    <mergeCell ref="P94:V94"/>
    <mergeCell ref="H95:I95"/>
    <mergeCell ref="L95:M95"/>
    <mergeCell ref="P95:V95"/>
    <mergeCell ref="H96:I96"/>
    <mergeCell ref="L96:M96"/>
    <mergeCell ref="P96:V96"/>
    <mergeCell ref="H91:I91"/>
    <mergeCell ref="L91:M91"/>
    <mergeCell ref="P91:V91"/>
    <mergeCell ref="H92:I92"/>
    <mergeCell ref="L92:M92"/>
    <mergeCell ref="P92:V92"/>
    <mergeCell ref="H93:I93"/>
    <mergeCell ref="L93:M93"/>
    <mergeCell ref="P93:V93"/>
    <mergeCell ref="H88:I88"/>
    <mergeCell ref="L88:M88"/>
    <mergeCell ref="P88:V88"/>
    <mergeCell ref="H89:I89"/>
    <mergeCell ref="L89:M89"/>
    <mergeCell ref="P89:V89"/>
    <mergeCell ref="H90:I90"/>
    <mergeCell ref="L90:M90"/>
    <mergeCell ref="P90:V90"/>
    <mergeCell ref="H85:I85"/>
    <mergeCell ref="L85:M85"/>
    <mergeCell ref="P85:V85"/>
    <mergeCell ref="H86:I86"/>
    <mergeCell ref="L86:M86"/>
    <mergeCell ref="P86:V86"/>
    <mergeCell ref="H87:I87"/>
    <mergeCell ref="L87:M87"/>
    <mergeCell ref="P87:V87"/>
    <mergeCell ref="H82:I82"/>
    <mergeCell ref="L82:M82"/>
    <mergeCell ref="P82:V82"/>
    <mergeCell ref="H83:I83"/>
    <mergeCell ref="L83:M83"/>
    <mergeCell ref="P83:V83"/>
    <mergeCell ref="H84:I84"/>
    <mergeCell ref="L84:M84"/>
    <mergeCell ref="P84:V84"/>
    <mergeCell ref="H79:I79"/>
    <mergeCell ref="L79:M79"/>
    <mergeCell ref="P79:V79"/>
    <mergeCell ref="H80:I80"/>
    <mergeCell ref="L80:M80"/>
    <mergeCell ref="P80:V80"/>
    <mergeCell ref="H81:I81"/>
    <mergeCell ref="L81:M81"/>
    <mergeCell ref="P81:V81"/>
    <mergeCell ref="H76:I76"/>
    <mergeCell ref="L76:M76"/>
    <mergeCell ref="P76:V76"/>
    <mergeCell ref="H77:I77"/>
    <mergeCell ref="L77:M77"/>
    <mergeCell ref="P77:V77"/>
    <mergeCell ref="H78:I78"/>
    <mergeCell ref="L78:M78"/>
    <mergeCell ref="P78:V78"/>
    <mergeCell ref="P72:V72"/>
    <mergeCell ref="H73:I73"/>
    <mergeCell ref="L73:M73"/>
    <mergeCell ref="P73:V73"/>
    <mergeCell ref="H74:I74"/>
    <mergeCell ref="L74:M74"/>
    <mergeCell ref="P74:V74"/>
    <mergeCell ref="H75:I75"/>
    <mergeCell ref="L75:M75"/>
    <mergeCell ref="P75:V75"/>
    <mergeCell ref="H63:I63"/>
    <mergeCell ref="L63:M63"/>
    <mergeCell ref="P63:V63"/>
    <mergeCell ref="H64:I64"/>
    <mergeCell ref="L64:M64"/>
    <mergeCell ref="P64:V64"/>
    <mergeCell ref="H65:I65"/>
    <mergeCell ref="L65:M65"/>
    <mergeCell ref="P65:V65"/>
    <mergeCell ref="H60:I60"/>
    <mergeCell ref="L60:M60"/>
    <mergeCell ref="P60:V60"/>
    <mergeCell ref="H61:I61"/>
    <mergeCell ref="L61:M61"/>
    <mergeCell ref="P61:V61"/>
    <mergeCell ref="H62:I62"/>
    <mergeCell ref="L62:M62"/>
    <mergeCell ref="P62:V62"/>
    <mergeCell ref="H57:I57"/>
    <mergeCell ref="L57:M57"/>
    <mergeCell ref="P57:V57"/>
    <mergeCell ref="H58:I58"/>
    <mergeCell ref="L58:M58"/>
    <mergeCell ref="P58:V58"/>
    <mergeCell ref="H59:I59"/>
    <mergeCell ref="L59:M59"/>
    <mergeCell ref="P59:V59"/>
    <mergeCell ref="H54:I54"/>
    <mergeCell ref="L54:M54"/>
    <mergeCell ref="P54:V54"/>
    <mergeCell ref="H55:I55"/>
    <mergeCell ref="L55:M55"/>
    <mergeCell ref="P55:V55"/>
    <mergeCell ref="H56:I56"/>
    <mergeCell ref="L56:M56"/>
    <mergeCell ref="P56:V56"/>
    <mergeCell ref="H51:I51"/>
    <mergeCell ref="L51:M51"/>
    <mergeCell ref="P51:V51"/>
    <mergeCell ref="H52:I52"/>
    <mergeCell ref="L52:M52"/>
    <mergeCell ref="P52:V52"/>
    <mergeCell ref="H53:I53"/>
    <mergeCell ref="L53:M53"/>
    <mergeCell ref="P53:V53"/>
    <mergeCell ref="H48:I48"/>
    <mergeCell ref="L48:M48"/>
    <mergeCell ref="P48:V48"/>
    <mergeCell ref="H49:I49"/>
    <mergeCell ref="L49:M49"/>
    <mergeCell ref="P49:V49"/>
    <mergeCell ref="H50:I50"/>
    <mergeCell ref="L50:M50"/>
    <mergeCell ref="P50:V50"/>
    <mergeCell ref="H43:I43"/>
    <mergeCell ref="L43:M43"/>
    <mergeCell ref="P43:V43"/>
    <mergeCell ref="H44:I44"/>
    <mergeCell ref="L44:M44"/>
    <mergeCell ref="P44:V44"/>
    <mergeCell ref="H47:I47"/>
    <mergeCell ref="L47:M47"/>
    <mergeCell ref="P47:V47"/>
    <mergeCell ref="H45:I45"/>
    <mergeCell ref="L45:M45"/>
    <mergeCell ref="P45:V45"/>
    <mergeCell ref="H46:I46"/>
    <mergeCell ref="L46:M46"/>
    <mergeCell ref="P46:V46"/>
    <mergeCell ref="H40:I40"/>
    <mergeCell ref="L40:M40"/>
    <mergeCell ref="P40:V40"/>
    <mergeCell ref="H41:I41"/>
    <mergeCell ref="L41:M41"/>
    <mergeCell ref="P41:V41"/>
    <mergeCell ref="H42:I42"/>
    <mergeCell ref="L42:M42"/>
    <mergeCell ref="P42:V42"/>
    <mergeCell ref="H37:I37"/>
    <mergeCell ref="L37:M37"/>
    <mergeCell ref="P37:V37"/>
    <mergeCell ref="H38:I38"/>
    <mergeCell ref="L38:M38"/>
    <mergeCell ref="P38:V38"/>
    <mergeCell ref="H39:I39"/>
    <mergeCell ref="L39:M39"/>
    <mergeCell ref="P39:V39"/>
    <mergeCell ref="H34:I34"/>
    <mergeCell ref="L34:M34"/>
    <mergeCell ref="P34:V34"/>
    <mergeCell ref="H35:I35"/>
    <mergeCell ref="L35:M35"/>
    <mergeCell ref="P35:V35"/>
    <mergeCell ref="H36:I36"/>
    <mergeCell ref="L36:M36"/>
    <mergeCell ref="P36:V36"/>
    <mergeCell ref="H31:I31"/>
    <mergeCell ref="L31:M31"/>
    <mergeCell ref="P31:V31"/>
    <mergeCell ref="H32:I32"/>
    <mergeCell ref="L32:M32"/>
    <mergeCell ref="P32:V32"/>
    <mergeCell ref="H33:I33"/>
    <mergeCell ref="L33:M33"/>
    <mergeCell ref="P33:V33"/>
    <mergeCell ref="H26:I26"/>
    <mergeCell ref="L26:M26"/>
    <mergeCell ref="P26:V26"/>
    <mergeCell ref="H27:I27"/>
    <mergeCell ref="L27:M27"/>
    <mergeCell ref="P27:V27"/>
    <mergeCell ref="H30:I30"/>
    <mergeCell ref="L30:M30"/>
    <mergeCell ref="P30:V30"/>
    <mergeCell ref="H28:I28"/>
    <mergeCell ref="L28:M28"/>
    <mergeCell ref="P28:V28"/>
    <mergeCell ref="H29:I29"/>
    <mergeCell ref="L29:M29"/>
    <mergeCell ref="P29:V29"/>
    <mergeCell ref="H23:I23"/>
    <mergeCell ref="L23:M23"/>
    <mergeCell ref="P23:V23"/>
    <mergeCell ref="H24:I24"/>
    <mergeCell ref="L24:M24"/>
    <mergeCell ref="P24:V24"/>
    <mergeCell ref="H25:I25"/>
    <mergeCell ref="L25:M25"/>
    <mergeCell ref="P25:V25"/>
    <mergeCell ref="H20:I20"/>
    <mergeCell ref="L20:M20"/>
    <mergeCell ref="P20:V20"/>
    <mergeCell ref="H21:I21"/>
    <mergeCell ref="L21:M21"/>
    <mergeCell ref="P21:V21"/>
    <mergeCell ref="H22:I22"/>
    <mergeCell ref="L22:M22"/>
    <mergeCell ref="P22:V22"/>
    <mergeCell ref="H17:I17"/>
    <mergeCell ref="L17:M17"/>
    <mergeCell ref="P17:V17"/>
    <mergeCell ref="H18:I18"/>
    <mergeCell ref="L18:M18"/>
    <mergeCell ref="P18:V18"/>
    <mergeCell ref="H19:I19"/>
    <mergeCell ref="L19:M19"/>
    <mergeCell ref="P19:V19"/>
    <mergeCell ref="H14:I14"/>
    <mergeCell ref="L14:M14"/>
    <mergeCell ref="P14:V14"/>
    <mergeCell ref="H15:I15"/>
    <mergeCell ref="L15:M15"/>
    <mergeCell ref="P15:V15"/>
    <mergeCell ref="H16:I16"/>
    <mergeCell ref="L16:M16"/>
    <mergeCell ref="P16:V16"/>
    <mergeCell ref="M3:O3"/>
    <mergeCell ref="L4:M4"/>
    <mergeCell ref="H4:I4"/>
    <mergeCell ref="H7:I7"/>
    <mergeCell ref="L7:M7"/>
    <mergeCell ref="P7:V7"/>
    <mergeCell ref="H8:I8"/>
    <mergeCell ref="L8:M8"/>
    <mergeCell ref="P8:V8"/>
    <mergeCell ref="P5:V5"/>
    <mergeCell ref="L6:M6"/>
    <mergeCell ref="H6:I6"/>
    <mergeCell ref="H5:I5"/>
    <mergeCell ref="L5:M5"/>
    <mergeCell ref="C5:E5"/>
    <mergeCell ref="C10:E10"/>
    <mergeCell ref="C11:E11"/>
    <mergeCell ref="C13:E13"/>
    <mergeCell ref="H12:I12"/>
    <mergeCell ref="L12:M12"/>
    <mergeCell ref="H9:I9"/>
    <mergeCell ref="L9:M9"/>
    <mergeCell ref="P4:V4"/>
    <mergeCell ref="P6:V6"/>
    <mergeCell ref="P9:V9"/>
    <mergeCell ref="H10:I10"/>
    <mergeCell ref="L10:M10"/>
    <mergeCell ref="P10:V10"/>
    <mergeCell ref="H11:I11"/>
    <mergeCell ref="L11:M11"/>
    <mergeCell ref="P11:V11"/>
    <mergeCell ref="P12:V12"/>
    <mergeCell ref="H13:I13"/>
    <mergeCell ref="L13:M13"/>
    <mergeCell ref="P13:V13"/>
    <mergeCell ref="C64:E64"/>
    <mergeCell ref="C59:E59"/>
    <mergeCell ref="C40:E40"/>
    <mergeCell ref="C41:E41"/>
    <mergeCell ref="C42:E42"/>
    <mergeCell ref="C44:E44"/>
    <mergeCell ref="C6:E6"/>
    <mergeCell ref="C7:E7"/>
    <mergeCell ref="C8:E8"/>
    <mergeCell ref="C49:E49"/>
    <mergeCell ref="C50:E50"/>
    <mergeCell ref="C51:E51"/>
    <mergeCell ref="C52:E52"/>
    <mergeCell ref="C60:E60"/>
    <mergeCell ref="C62:E62"/>
    <mergeCell ref="C63:E63"/>
    <mergeCell ref="C53:E53"/>
    <mergeCell ref="C55:E55"/>
    <mergeCell ref="C57:E57"/>
    <mergeCell ref="C58:E58"/>
    <mergeCell ref="A78:A83"/>
    <mergeCell ref="A76:A77"/>
    <mergeCell ref="A69:A75"/>
    <mergeCell ref="A62:A68"/>
    <mergeCell ref="C96:E96"/>
    <mergeCell ref="C119:E119"/>
    <mergeCell ref="C118:E118"/>
    <mergeCell ref="C110:E110"/>
    <mergeCell ref="C112:E112"/>
    <mergeCell ref="C111:E111"/>
    <mergeCell ref="C98:E98"/>
    <mergeCell ref="C103:E103"/>
    <mergeCell ref="C102:E102"/>
    <mergeCell ref="C84:E84"/>
    <mergeCell ref="C74:E74"/>
    <mergeCell ref="C76:E76"/>
    <mergeCell ref="C78:E78"/>
    <mergeCell ref="C79:E79"/>
    <mergeCell ref="C70:E70"/>
    <mergeCell ref="C71:E71"/>
    <mergeCell ref="C72:E72"/>
    <mergeCell ref="C80:E80"/>
    <mergeCell ref="C65:E65"/>
    <mergeCell ref="C66:E66"/>
    <mergeCell ref="A84:A86"/>
    <mergeCell ref="A102:A104"/>
    <mergeCell ref="A105:A109"/>
    <mergeCell ref="A87:A92"/>
    <mergeCell ref="A118:A120"/>
    <mergeCell ref="A110:A117"/>
    <mergeCell ref="A98:A101"/>
    <mergeCell ref="A93:A97"/>
    <mergeCell ref="C106:E106"/>
    <mergeCell ref="C108:E108"/>
    <mergeCell ref="C107:E107"/>
    <mergeCell ref="C105:E105"/>
    <mergeCell ref="C91:E91"/>
    <mergeCell ref="C93:E93"/>
    <mergeCell ref="C94:E94"/>
    <mergeCell ref="C95:E95"/>
    <mergeCell ref="C87:E87"/>
    <mergeCell ref="C88:E88"/>
    <mergeCell ref="C89:E89"/>
    <mergeCell ref="C90:E90"/>
    <mergeCell ref="C85:E85"/>
    <mergeCell ref="C115:E115"/>
    <mergeCell ref="C99:E99"/>
    <mergeCell ref="C100:E100"/>
    <mergeCell ref="A10:A12"/>
    <mergeCell ref="A5:A9"/>
    <mergeCell ref="A30:A31"/>
    <mergeCell ref="A27:A29"/>
    <mergeCell ref="A23:A26"/>
    <mergeCell ref="A16:A19"/>
    <mergeCell ref="A20:A22"/>
    <mergeCell ref="A55:A56"/>
    <mergeCell ref="A44:A48"/>
    <mergeCell ref="A39:A43"/>
    <mergeCell ref="A37:A38"/>
    <mergeCell ref="A49:A54"/>
    <mergeCell ref="A32:A36"/>
    <mergeCell ref="A57:A61"/>
    <mergeCell ref="C67:E67"/>
    <mergeCell ref="C45:E45"/>
    <mergeCell ref="C46:E46"/>
    <mergeCell ref="C47:E47"/>
    <mergeCell ref="C17:E17"/>
    <mergeCell ref="C14:E14"/>
    <mergeCell ref="C34:E34"/>
    <mergeCell ref="C35:E35"/>
    <mergeCell ref="A13:A15"/>
    <mergeCell ref="C37:E37"/>
    <mergeCell ref="C27:E27"/>
    <mergeCell ref="C28:E28"/>
    <mergeCell ref="C16:E16"/>
    <mergeCell ref="C30:E30"/>
    <mergeCell ref="C32:E32"/>
    <mergeCell ref="C33:E33"/>
    <mergeCell ref="C18:E18"/>
    <mergeCell ref="C20:E20"/>
    <mergeCell ref="C21:E21"/>
    <mergeCell ref="C23:E23"/>
    <mergeCell ref="C24:E24"/>
    <mergeCell ref="C25:E25"/>
    <mergeCell ref="C39:E39"/>
    <mergeCell ref="B116:F116"/>
    <mergeCell ref="H115:I115"/>
    <mergeCell ref="L115:M115"/>
    <mergeCell ref="P115:V115"/>
    <mergeCell ref="C113:E113"/>
    <mergeCell ref="H113:I113"/>
    <mergeCell ref="L113:M113"/>
    <mergeCell ref="P113:V113"/>
    <mergeCell ref="C114:E114"/>
    <mergeCell ref="H114:I114"/>
    <mergeCell ref="L114:M114"/>
    <mergeCell ref="P114:V114"/>
    <mergeCell ref="C81:E81"/>
    <mergeCell ref="C82:E82"/>
    <mergeCell ref="C73:E73"/>
    <mergeCell ref="H66:I66"/>
    <mergeCell ref="L66:M66"/>
    <mergeCell ref="P66:V66"/>
    <mergeCell ref="H67:I67"/>
    <mergeCell ref="L67:M67"/>
    <mergeCell ref="P67:V67"/>
    <mergeCell ref="H68:I68"/>
    <mergeCell ref="C69:E69"/>
    <mergeCell ref="P68:V68"/>
    <mergeCell ref="H69:I69"/>
    <mergeCell ref="L69:M69"/>
    <mergeCell ref="P69:V69"/>
    <mergeCell ref="H70:I70"/>
    <mergeCell ref="L70:M70"/>
    <mergeCell ref="P70:V70"/>
    <mergeCell ref="H71:I71"/>
    <mergeCell ref="L71:M71"/>
    <mergeCell ref="P71:V71"/>
    <mergeCell ref="L68:M68"/>
    <mergeCell ref="H72:I72"/>
    <mergeCell ref="L72:M72"/>
  </mergeCells>
  <phoneticPr fontId="3"/>
  <pageMargins left="0.78740157480314965" right="0.59055118110236227" top="0.98425196850393704" bottom="0.98425196850393704" header="0.51181102362204722" footer="0.51181102362204722"/>
  <pageSetup paperSize="9" scale="95" firstPageNumber="9" orientation="portrait" useFirstPageNumber="1" r:id="rId1"/>
  <headerFooter alignWithMargins="0">
    <oddFooter>&amp;C&amp;P</oddFooter>
  </headerFooter>
  <rowBreaks count="3" manualBreakCount="3">
    <brk id="38" max="16383" man="1"/>
    <brk id="75" max="16383" man="1"/>
    <brk id="109" max="16383" man="1"/>
  </rowBreaks>
  <ignoredErrors>
    <ignoredError sqref="A117:B121 C6:E8 C111:E112 C107:E109 C117:E121 C66:E105 C9:E65 A5:B65 C113:E115 A66:B1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3"/>
  <sheetViews>
    <sheetView view="pageBreakPreview" topLeftCell="A3" zoomScale="80" zoomScaleNormal="100" zoomScaleSheetLayoutView="80" workbookViewId="0">
      <selection activeCell="J6" sqref="J6:K6"/>
    </sheetView>
  </sheetViews>
  <sheetFormatPr defaultRowHeight="24.95" customHeight="1" x14ac:dyDescent="0.25"/>
  <cols>
    <col min="1" max="1" width="0.86328125" customWidth="1"/>
    <col min="2" max="2" width="2.59765625" customWidth="1"/>
    <col min="3" max="3" width="3.1328125" customWidth="1"/>
    <col min="4" max="4" width="7.265625" customWidth="1"/>
    <col min="5" max="6" width="0.86328125" customWidth="1"/>
    <col min="7" max="7" width="28.46484375" customWidth="1"/>
    <col min="8" max="9" width="0.86328125" customWidth="1"/>
    <col min="10" max="10" width="13.1328125" customWidth="1"/>
    <col min="11" max="11" width="2.1328125" customWidth="1"/>
    <col min="12" max="13" width="0.86328125" customWidth="1"/>
    <col min="14" max="14" width="3.1328125" customWidth="1"/>
    <col min="15" max="15" width="2.59765625" customWidth="1"/>
    <col min="16" max="16" width="3.59765625" customWidth="1"/>
    <col min="17" max="17" width="3.1328125" customWidth="1"/>
    <col min="18" max="18" width="2.1328125" customWidth="1"/>
    <col min="19" max="20" width="0.86328125" customWidth="1"/>
    <col min="21" max="24" width="3.1328125" customWidth="1"/>
    <col min="25" max="25" width="2.1328125" customWidth="1"/>
    <col min="26" max="26" width="0.86328125" customWidth="1"/>
    <col min="27" max="27" width="1.46484375" customWidth="1"/>
    <col min="29" max="29" width="9.1328125" customWidth="1"/>
  </cols>
  <sheetData>
    <row r="1" spans="1:29" ht="24.95" customHeight="1" x14ac:dyDescent="0.25">
      <c r="G1" s="185" t="s">
        <v>38</v>
      </c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29" ht="15" customHeight="1" x14ac:dyDescent="0.25"/>
    <row r="3" spans="1:29" ht="24.95" customHeight="1" x14ac:dyDescent="0.25">
      <c r="M3" s="16"/>
      <c r="N3" s="176" t="s">
        <v>165</v>
      </c>
      <c r="O3" s="176"/>
      <c r="P3" s="174">
        <v>7</v>
      </c>
      <c r="Q3" s="174"/>
      <c r="R3" s="124" t="s">
        <v>60</v>
      </c>
      <c r="S3" s="174">
        <v>3</v>
      </c>
      <c r="T3" s="174"/>
      <c r="U3" s="174"/>
      <c r="V3" s="124" t="s">
        <v>59</v>
      </c>
      <c r="W3" s="124">
        <v>3</v>
      </c>
      <c r="X3" s="187" t="s">
        <v>57</v>
      </c>
      <c r="Y3" s="187"/>
    </row>
    <row r="4" spans="1:29" ht="24.95" customHeight="1" x14ac:dyDescent="0.25">
      <c r="A4" s="1"/>
      <c r="B4" s="175" t="s">
        <v>131</v>
      </c>
      <c r="C4" s="175"/>
      <c r="D4" s="175"/>
      <c r="E4" s="4"/>
      <c r="F4" s="2"/>
      <c r="G4" s="175" t="s">
        <v>0</v>
      </c>
      <c r="H4" s="2"/>
      <c r="I4" s="1"/>
      <c r="J4" s="173" t="s">
        <v>34</v>
      </c>
      <c r="K4" s="2"/>
      <c r="L4" s="4"/>
      <c r="M4" s="2"/>
      <c r="N4" s="173" t="s">
        <v>35</v>
      </c>
      <c r="O4" s="173"/>
      <c r="P4" s="173"/>
      <c r="Q4" s="173"/>
      <c r="R4" s="2"/>
      <c r="S4" s="2"/>
      <c r="T4" s="1"/>
      <c r="U4" s="173" t="s">
        <v>37</v>
      </c>
      <c r="V4" s="173"/>
      <c r="W4" s="173"/>
      <c r="X4" s="173"/>
      <c r="Y4" s="2"/>
      <c r="Z4" s="4"/>
    </row>
    <row r="5" spans="1:29" ht="15" customHeight="1" x14ac:dyDescent="0.25">
      <c r="A5" s="5"/>
      <c r="B5" s="176"/>
      <c r="C5" s="176"/>
      <c r="D5" s="176"/>
      <c r="E5" s="8"/>
      <c r="F5" s="6"/>
      <c r="G5" s="176"/>
      <c r="H5" s="6"/>
      <c r="I5" s="5"/>
      <c r="J5" s="174"/>
      <c r="K5" s="7" t="s">
        <v>36</v>
      </c>
      <c r="L5" s="12"/>
      <c r="M5" s="7"/>
      <c r="N5" s="174"/>
      <c r="O5" s="174"/>
      <c r="P5" s="174"/>
      <c r="Q5" s="174"/>
      <c r="R5" s="7" t="s">
        <v>36</v>
      </c>
      <c r="S5" s="7"/>
      <c r="T5" s="13"/>
      <c r="U5" s="174"/>
      <c r="V5" s="174"/>
      <c r="W5" s="174"/>
      <c r="X5" s="174"/>
      <c r="Y5" s="7" t="s">
        <v>36</v>
      </c>
      <c r="Z5" s="8"/>
    </row>
    <row r="6" spans="1:29" ht="23.1" customHeight="1" thickBot="1" x14ac:dyDescent="0.3">
      <c r="A6" s="10"/>
      <c r="B6" s="11" t="s">
        <v>1</v>
      </c>
      <c r="C6" s="15" t="s">
        <v>2</v>
      </c>
      <c r="D6" s="11" t="s">
        <v>131</v>
      </c>
      <c r="E6" s="9"/>
      <c r="F6" s="10"/>
      <c r="G6" s="14" t="s">
        <v>11</v>
      </c>
      <c r="H6" s="9"/>
      <c r="I6" s="10"/>
      <c r="J6" s="177">
        <f>字別!H9</f>
        <v>2160</v>
      </c>
      <c r="K6" s="177"/>
      <c r="L6" s="116"/>
      <c r="M6" s="117"/>
      <c r="N6" s="184">
        <f>字別!L9</f>
        <v>2076</v>
      </c>
      <c r="O6" s="184"/>
      <c r="P6" s="184"/>
      <c r="Q6" s="184"/>
      <c r="R6" s="184"/>
      <c r="S6" s="116"/>
      <c r="T6" s="117"/>
      <c r="U6" s="184">
        <f t="shared" ref="U6:U32" si="0">J6+N6</f>
        <v>4236</v>
      </c>
      <c r="V6" s="184"/>
      <c r="W6" s="184"/>
      <c r="X6" s="184"/>
      <c r="Y6" s="184"/>
      <c r="Z6" s="9"/>
    </row>
    <row r="7" spans="1:29" ht="23.1" customHeight="1" x14ac:dyDescent="0.25">
      <c r="A7" s="10"/>
      <c r="B7" s="11" t="s">
        <v>1</v>
      </c>
      <c r="C7" s="15" t="s">
        <v>3</v>
      </c>
      <c r="D7" s="11" t="str">
        <f>$D$6</f>
        <v>投票区</v>
      </c>
      <c r="E7" s="9"/>
      <c r="F7" s="10"/>
      <c r="G7" s="14" t="s">
        <v>12</v>
      </c>
      <c r="H7" s="9"/>
      <c r="I7" s="10"/>
      <c r="J7" s="177">
        <f>字別!H12</f>
        <v>1897</v>
      </c>
      <c r="K7" s="177"/>
      <c r="L7" s="116"/>
      <c r="M7" s="117"/>
      <c r="N7" s="184">
        <f>字別!L12</f>
        <v>1834</v>
      </c>
      <c r="O7" s="184"/>
      <c r="P7" s="184"/>
      <c r="Q7" s="184"/>
      <c r="R7" s="184"/>
      <c r="S7" s="116"/>
      <c r="T7" s="117"/>
      <c r="U7" s="184">
        <f t="shared" si="0"/>
        <v>3731</v>
      </c>
      <c r="V7" s="184"/>
      <c r="W7" s="184"/>
      <c r="X7" s="184"/>
      <c r="Y7" s="184"/>
      <c r="Z7" s="9"/>
      <c r="AB7" s="178" t="s">
        <v>164</v>
      </c>
      <c r="AC7" s="179"/>
    </row>
    <row r="8" spans="1:29" ht="23.1" customHeight="1" x14ac:dyDescent="0.25">
      <c r="A8" s="10"/>
      <c r="B8" s="11" t="s">
        <v>1</v>
      </c>
      <c r="C8" s="15" t="s">
        <v>4</v>
      </c>
      <c r="D8" s="11" t="str">
        <f t="shared" ref="D8:D32" si="1">$D$6</f>
        <v>投票区</v>
      </c>
      <c r="E8" s="9"/>
      <c r="F8" s="10"/>
      <c r="G8" s="14" t="s">
        <v>13</v>
      </c>
      <c r="H8" s="9"/>
      <c r="I8" s="10"/>
      <c r="J8" s="177">
        <f>字別!H15</f>
        <v>418</v>
      </c>
      <c r="K8" s="177"/>
      <c r="L8" s="116"/>
      <c r="M8" s="117"/>
      <c r="N8" s="184">
        <f>字別!L15</f>
        <v>424</v>
      </c>
      <c r="O8" s="184"/>
      <c r="P8" s="184"/>
      <c r="Q8" s="184"/>
      <c r="R8" s="184"/>
      <c r="S8" s="116"/>
      <c r="T8" s="117"/>
      <c r="U8" s="184">
        <f t="shared" si="0"/>
        <v>842</v>
      </c>
      <c r="V8" s="184"/>
      <c r="W8" s="184"/>
      <c r="X8" s="184"/>
      <c r="Y8" s="184"/>
      <c r="Z8" s="9"/>
      <c r="AB8" s="180"/>
      <c r="AC8" s="181"/>
    </row>
    <row r="9" spans="1:29" ht="23.1" customHeight="1" x14ac:dyDescent="0.25">
      <c r="A9" s="10"/>
      <c r="B9" s="11" t="s">
        <v>1</v>
      </c>
      <c r="C9" s="15" t="s">
        <v>5</v>
      </c>
      <c r="D9" s="11" t="str">
        <f t="shared" si="1"/>
        <v>投票区</v>
      </c>
      <c r="E9" s="9"/>
      <c r="F9" s="10"/>
      <c r="G9" s="14" t="s">
        <v>162</v>
      </c>
      <c r="H9" s="9"/>
      <c r="I9" s="10"/>
      <c r="J9" s="177">
        <f>字別!H19</f>
        <v>1492</v>
      </c>
      <c r="K9" s="177"/>
      <c r="L9" s="116"/>
      <c r="M9" s="117"/>
      <c r="N9" s="184">
        <f>字別!L19</f>
        <v>1358</v>
      </c>
      <c r="O9" s="184"/>
      <c r="P9" s="184"/>
      <c r="Q9" s="184"/>
      <c r="R9" s="184"/>
      <c r="S9" s="116"/>
      <c r="T9" s="117"/>
      <c r="U9" s="184">
        <f t="shared" si="0"/>
        <v>2850</v>
      </c>
      <c r="V9" s="184"/>
      <c r="W9" s="184"/>
      <c r="X9" s="184"/>
      <c r="Y9" s="184"/>
      <c r="Z9" s="9"/>
      <c r="AB9" s="180"/>
      <c r="AC9" s="181"/>
    </row>
    <row r="10" spans="1:29" ht="23.1" customHeight="1" thickBot="1" x14ac:dyDescent="0.3">
      <c r="A10" s="10"/>
      <c r="B10" s="11" t="s">
        <v>1</v>
      </c>
      <c r="C10" s="15" t="s">
        <v>6</v>
      </c>
      <c r="D10" s="11" t="str">
        <f t="shared" si="1"/>
        <v>投票区</v>
      </c>
      <c r="E10" s="9"/>
      <c r="F10" s="10"/>
      <c r="G10" s="14" t="s">
        <v>14</v>
      </c>
      <c r="H10" s="9"/>
      <c r="I10" s="10"/>
      <c r="J10" s="177">
        <f>字別!H22</f>
        <v>968</v>
      </c>
      <c r="K10" s="177"/>
      <c r="L10" s="116"/>
      <c r="M10" s="117"/>
      <c r="N10" s="184">
        <f>字別!L22</f>
        <v>932</v>
      </c>
      <c r="O10" s="184"/>
      <c r="P10" s="184"/>
      <c r="Q10" s="184"/>
      <c r="R10" s="184"/>
      <c r="S10" s="116"/>
      <c r="T10" s="117"/>
      <c r="U10" s="184">
        <f t="shared" si="0"/>
        <v>1900</v>
      </c>
      <c r="V10" s="184"/>
      <c r="W10" s="184"/>
      <c r="X10" s="184"/>
      <c r="Y10" s="184"/>
      <c r="Z10" s="9"/>
      <c r="AB10" s="182"/>
      <c r="AC10" s="183"/>
    </row>
    <row r="11" spans="1:29" ht="23.1" customHeight="1" x14ac:dyDescent="0.25">
      <c r="A11" s="10"/>
      <c r="B11" s="11" t="s">
        <v>1</v>
      </c>
      <c r="C11" s="15" t="s">
        <v>7</v>
      </c>
      <c r="D11" s="11" t="str">
        <f t="shared" si="1"/>
        <v>投票区</v>
      </c>
      <c r="E11" s="9"/>
      <c r="F11" s="10"/>
      <c r="G11" s="14" t="s">
        <v>163</v>
      </c>
      <c r="H11" s="9"/>
      <c r="I11" s="10"/>
      <c r="J11" s="177">
        <f>字別!H26</f>
        <v>2502</v>
      </c>
      <c r="K11" s="177"/>
      <c r="L11" s="116"/>
      <c r="M11" s="117"/>
      <c r="N11" s="184">
        <f>字別!L26</f>
        <v>2356</v>
      </c>
      <c r="O11" s="184"/>
      <c r="P11" s="184"/>
      <c r="Q11" s="184"/>
      <c r="R11" s="184"/>
      <c r="S11" s="116"/>
      <c r="T11" s="117"/>
      <c r="U11" s="184">
        <f t="shared" si="0"/>
        <v>4858</v>
      </c>
      <c r="V11" s="184"/>
      <c r="W11" s="184"/>
      <c r="X11" s="184"/>
      <c r="Y11" s="184"/>
      <c r="Z11" s="9"/>
    </row>
    <row r="12" spans="1:29" ht="23.1" customHeight="1" x14ac:dyDescent="0.25">
      <c r="A12" s="10"/>
      <c r="B12" s="11" t="s">
        <v>1</v>
      </c>
      <c r="C12" s="15" t="s">
        <v>8</v>
      </c>
      <c r="D12" s="11" t="str">
        <f t="shared" si="1"/>
        <v>投票区</v>
      </c>
      <c r="E12" s="9"/>
      <c r="F12" s="10"/>
      <c r="G12" s="14" t="s">
        <v>15</v>
      </c>
      <c r="H12" s="9"/>
      <c r="I12" s="10"/>
      <c r="J12" s="177">
        <f>字別!H29</f>
        <v>1993</v>
      </c>
      <c r="K12" s="177"/>
      <c r="L12" s="116"/>
      <c r="M12" s="117"/>
      <c r="N12" s="184">
        <f>字別!L29</f>
        <v>1940</v>
      </c>
      <c r="O12" s="184"/>
      <c r="P12" s="184"/>
      <c r="Q12" s="184"/>
      <c r="R12" s="184"/>
      <c r="S12" s="116"/>
      <c r="T12" s="117"/>
      <c r="U12" s="184">
        <f t="shared" si="0"/>
        <v>3933</v>
      </c>
      <c r="V12" s="184"/>
      <c r="W12" s="184"/>
      <c r="X12" s="184"/>
      <c r="Y12" s="184"/>
      <c r="Z12" s="9"/>
    </row>
    <row r="13" spans="1:29" ht="23.1" customHeight="1" x14ac:dyDescent="0.25">
      <c r="A13" s="10"/>
      <c r="B13" s="11" t="s">
        <v>1</v>
      </c>
      <c r="C13" s="15" t="s">
        <v>9</v>
      </c>
      <c r="D13" s="11" t="str">
        <f t="shared" si="1"/>
        <v>投票区</v>
      </c>
      <c r="E13" s="9"/>
      <c r="F13" s="10"/>
      <c r="G13" s="14" t="s">
        <v>16</v>
      </c>
      <c r="H13" s="9"/>
      <c r="I13" s="10"/>
      <c r="J13" s="177">
        <f>字別!H31</f>
        <v>2372</v>
      </c>
      <c r="K13" s="177"/>
      <c r="L13" s="116"/>
      <c r="M13" s="117"/>
      <c r="N13" s="184">
        <f>字別!L31</f>
        <v>2225</v>
      </c>
      <c r="O13" s="184"/>
      <c r="P13" s="184"/>
      <c r="Q13" s="184"/>
      <c r="R13" s="184"/>
      <c r="S13" s="116"/>
      <c r="T13" s="117"/>
      <c r="U13" s="184">
        <f t="shared" si="0"/>
        <v>4597</v>
      </c>
      <c r="V13" s="184"/>
      <c r="W13" s="184"/>
      <c r="X13" s="184"/>
      <c r="Y13" s="184"/>
      <c r="Z13" s="9"/>
    </row>
    <row r="14" spans="1:29" ht="23.1" customHeight="1" x14ac:dyDescent="0.25">
      <c r="A14" s="10"/>
      <c r="B14" s="11" t="s">
        <v>1</v>
      </c>
      <c r="C14" s="15" t="s">
        <v>10</v>
      </c>
      <c r="D14" s="11" t="str">
        <f t="shared" si="1"/>
        <v>投票区</v>
      </c>
      <c r="E14" s="9"/>
      <c r="F14" s="10"/>
      <c r="G14" s="14" t="s">
        <v>17</v>
      </c>
      <c r="H14" s="9"/>
      <c r="I14" s="10"/>
      <c r="J14" s="177">
        <f>字別!H36</f>
        <v>1462</v>
      </c>
      <c r="K14" s="177"/>
      <c r="L14" s="116"/>
      <c r="M14" s="117"/>
      <c r="N14" s="184">
        <f>字別!L36</f>
        <v>1458</v>
      </c>
      <c r="O14" s="184"/>
      <c r="P14" s="184"/>
      <c r="Q14" s="184"/>
      <c r="R14" s="184"/>
      <c r="S14" s="116"/>
      <c r="T14" s="117"/>
      <c r="U14" s="184">
        <f t="shared" si="0"/>
        <v>2920</v>
      </c>
      <c r="V14" s="184"/>
      <c r="W14" s="184"/>
      <c r="X14" s="184"/>
      <c r="Y14" s="184"/>
      <c r="Z14" s="9"/>
    </row>
    <row r="15" spans="1:29" ht="23.1" customHeight="1" x14ac:dyDescent="0.25">
      <c r="A15" s="10"/>
      <c r="B15" s="11" t="s">
        <v>1</v>
      </c>
      <c r="C15" s="15" t="s">
        <v>39</v>
      </c>
      <c r="D15" s="11" t="str">
        <f t="shared" si="1"/>
        <v>投票区</v>
      </c>
      <c r="E15" s="9"/>
      <c r="F15" s="10"/>
      <c r="G15" s="14" t="s">
        <v>18</v>
      </c>
      <c r="H15" s="9"/>
      <c r="I15" s="10"/>
      <c r="J15" s="177">
        <f>字別!H38</f>
        <v>1645</v>
      </c>
      <c r="K15" s="177"/>
      <c r="L15" s="116"/>
      <c r="M15" s="117"/>
      <c r="N15" s="184">
        <f>字別!L38</f>
        <v>1672</v>
      </c>
      <c r="O15" s="184"/>
      <c r="P15" s="184"/>
      <c r="Q15" s="184"/>
      <c r="R15" s="184"/>
      <c r="S15" s="116"/>
      <c r="T15" s="117"/>
      <c r="U15" s="184">
        <f t="shared" si="0"/>
        <v>3317</v>
      </c>
      <c r="V15" s="184"/>
      <c r="W15" s="184"/>
      <c r="X15" s="184"/>
      <c r="Y15" s="184"/>
      <c r="Z15" s="9"/>
    </row>
    <row r="16" spans="1:29" ht="23.1" customHeight="1" x14ac:dyDescent="0.25">
      <c r="A16" s="10"/>
      <c r="B16" s="11" t="s">
        <v>1</v>
      </c>
      <c r="C16" s="15" t="s">
        <v>40</v>
      </c>
      <c r="D16" s="11" t="str">
        <f t="shared" si="1"/>
        <v>投票区</v>
      </c>
      <c r="E16" s="9"/>
      <c r="F16" s="10"/>
      <c r="G16" s="14" t="s">
        <v>19</v>
      </c>
      <c r="H16" s="9"/>
      <c r="I16" s="10"/>
      <c r="J16" s="177">
        <f>字別!H43</f>
        <v>2002</v>
      </c>
      <c r="K16" s="177"/>
      <c r="L16" s="116"/>
      <c r="M16" s="117"/>
      <c r="N16" s="184">
        <f>字別!L43</f>
        <v>2073</v>
      </c>
      <c r="O16" s="184"/>
      <c r="P16" s="184"/>
      <c r="Q16" s="184"/>
      <c r="R16" s="184"/>
      <c r="S16" s="116"/>
      <c r="T16" s="117"/>
      <c r="U16" s="184">
        <f t="shared" si="0"/>
        <v>4075</v>
      </c>
      <c r="V16" s="184"/>
      <c r="W16" s="184"/>
      <c r="X16" s="184"/>
      <c r="Y16" s="184"/>
      <c r="Z16" s="9"/>
    </row>
    <row r="17" spans="1:26" ht="23.1" customHeight="1" x14ac:dyDescent="0.25">
      <c r="A17" s="10"/>
      <c r="B17" s="11" t="s">
        <v>1</v>
      </c>
      <c r="C17" s="15" t="s">
        <v>41</v>
      </c>
      <c r="D17" s="11" t="str">
        <f t="shared" si="1"/>
        <v>投票区</v>
      </c>
      <c r="E17" s="9"/>
      <c r="F17" s="10"/>
      <c r="G17" s="14" t="s">
        <v>26</v>
      </c>
      <c r="H17" s="9"/>
      <c r="I17" s="10"/>
      <c r="J17" s="177">
        <f>字別!H48</f>
        <v>1898</v>
      </c>
      <c r="K17" s="177"/>
      <c r="L17" s="116"/>
      <c r="M17" s="117"/>
      <c r="N17" s="184">
        <f>字別!L48</f>
        <v>1858</v>
      </c>
      <c r="O17" s="184"/>
      <c r="P17" s="184"/>
      <c r="Q17" s="184"/>
      <c r="R17" s="184"/>
      <c r="S17" s="116"/>
      <c r="T17" s="117"/>
      <c r="U17" s="184">
        <f t="shared" si="0"/>
        <v>3756</v>
      </c>
      <c r="V17" s="184"/>
      <c r="W17" s="184"/>
      <c r="X17" s="184"/>
      <c r="Y17" s="184"/>
      <c r="Z17" s="9"/>
    </row>
    <row r="18" spans="1:26" ht="23.1" customHeight="1" x14ac:dyDescent="0.25">
      <c r="A18" s="10"/>
      <c r="B18" s="11" t="s">
        <v>1</v>
      </c>
      <c r="C18" s="15" t="s">
        <v>42</v>
      </c>
      <c r="D18" s="11" t="str">
        <f t="shared" si="1"/>
        <v>投票区</v>
      </c>
      <c r="E18" s="9"/>
      <c r="F18" s="10"/>
      <c r="G18" s="14" t="s">
        <v>20</v>
      </c>
      <c r="H18" s="9"/>
      <c r="I18" s="10"/>
      <c r="J18" s="177">
        <f>字別!H54</f>
        <v>1854</v>
      </c>
      <c r="K18" s="177"/>
      <c r="L18" s="116"/>
      <c r="M18" s="117"/>
      <c r="N18" s="184">
        <f>字別!L54</f>
        <v>1718</v>
      </c>
      <c r="O18" s="184"/>
      <c r="P18" s="184"/>
      <c r="Q18" s="184"/>
      <c r="R18" s="184"/>
      <c r="S18" s="116"/>
      <c r="T18" s="117"/>
      <c r="U18" s="184">
        <f t="shared" si="0"/>
        <v>3572</v>
      </c>
      <c r="V18" s="184"/>
      <c r="W18" s="184"/>
      <c r="X18" s="184"/>
      <c r="Y18" s="184"/>
      <c r="Z18" s="9"/>
    </row>
    <row r="19" spans="1:26" ht="23.1" customHeight="1" x14ac:dyDescent="0.25">
      <c r="A19" s="10"/>
      <c r="B19" s="11" t="s">
        <v>1</v>
      </c>
      <c r="C19" s="15" t="s">
        <v>43</v>
      </c>
      <c r="D19" s="11" t="str">
        <f t="shared" si="1"/>
        <v>投票区</v>
      </c>
      <c r="E19" s="9"/>
      <c r="F19" s="10"/>
      <c r="G19" s="14" t="s">
        <v>21</v>
      </c>
      <c r="H19" s="9"/>
      <c r="I19" s="10"/>
      <c r="J19" s="177">
        <f>字別!H56</f>
        <v>1696</v>
      </c>
      <c r="K19" s="177"/>
      <c r="L19" s="116"/>
      <c r="M19" s="117"/>
      <c r="N19" s="184">
        <f>字別!L56</f>
        <v>1702</v>
      </c>
      <c r="O19" s="184"/>
      <c r="P19" s="184"/>
      <c r="Q19" s="184"/>
      <c r="R19" s="184"/>
      <c r="S19" s="116"/>
      <c r="T19" s="117"/>
      <c r="U19" s="184">
        <f t="shared" si="0"/>
        <v>3398</v>
      </c>
      <c r="V19" s="184"/>
      <c r="W19" s="184"/>
      <c r="X19" s="184"/>
      <c r="Y19" s="184"/>
      <c r="Z19" s="9"/>
    </row>
    <row r="20" spans="1:26" ht="23.1" customHeight="1" x14ac:dyDescent="0.25">
      <c r="A20" s="10"/>
      <c r="B20" s="11" t="s">
        <v>1</v>
      </c>
      <c r="C20" s="15" t="s">
        <v>44</v>
      </c>
      <c r="D20" s="11" t="str">
        <f t="shared" si="1"/>
        <v>投票区</v>
      </c>
      <c r="E20" s="9"/>
      <c r="F20" s="10"/>
      <c r="G20" s="14" t="s">
        <v>22</v>
      </c>
      <c r="H20" s="9"/>
      <c r="I20" s="10"/>
      <c r="J20" s="177">
        <f>字別!H61</f>
        <v>830</v>
      </c>
      <c r="K20" s="177"/>
      <c r="L20" s="116"/>
      <c r="M20" s="117"/>
      <c r="N20" s="184">
        <f>字別!L61</f>
        <v>880</v>
      </c>
      <c r="O20" s="184"/>
      <c r="P20" s="184"/>
      <c r="Q20" s="184"/>
      <c r="R20" s="184"/>
      <c r="S20" s="116"/>
      <c r="T20" s="117"/>
      <c r="U20" s="184">
        <f t="shared" si="0"/>
        <v>1710</v>
      </c>
      <c r="V20" s="184"/>
      <c r="W20" s="184"/>
      <c r="X20" s="184"/>
      <c r="Y20" s="184"/>
      <c r="Z20" s="9"/>
    </row>
    <row r="21" spans="1:26" ht="23.1" customHeight="1" x14ac:dyDescent="0.25">
      <c r="A21" s="10"/>
      <c r="B21" s="11" t="s">
        <v>1</v>
      </c>
      <c r="C21" s="15" t="s">
        <v>45</v>
      </c>
      <c r="D21" s="11" t="str">
        <f t="shared" si="1"/>
        <v>投票区</v>
      </c>
      <c r="E21" s="9"/>
      <c r="F21" s="10"/>
      <c r="G21" s="14" t="s">
        <v>23</v>
      </c>
      <c r="H21" s="9"/>
      <c r="I21" s="10"/>
      <c r="J21" s="177">
        <f>字別!H68</f>
        <v>1588</v>
      </c>
      <c r="K21" s="177"/>
      <c r="L21" s="116"/>
      <c r="M21" s="117"/>
      <c r="N21" s="184">
        <f>字別!L68</f>
        <v>1597</v>
      </c>
      <c r="O21" s="184"/>
      <c r="P21" s="184"/>
      <c r="Q21" s="184"/>
      <c r="R21" s="184"/>
      <c r="S21" s="116"/>
      <c r="T21" s="117"/>
      <c r="U21" s="184">
        <f t="shared" si="0"/>
        <v>3185</v>
      </c>
      <c r="V21" s="184"/>
      <c r="W21" s="184"/>
      <c r="X21" s="184"/>
      <c r="Y21" s="184"/>
      <c r="Z21" s="9"/>
    </row>
    <row r="22" spans="1:26" ht="23.1" customHeight="1" x14ac:dyDescent="0.25">
      <c r="A22" s="10"/>
      <c r="B22" s="11" t="s">
        <v>1</v>
      </c>
      <c r="C22" s="15" t="s">
        <v>46</v>
      </c>
      <c r="D22" s="11" t="str">
        <f t="shared" si="1"/>
        <v>投票区</v>
      </c>
      <c r="E22" s="9"/>
      <c r="F22" s="10"/>
      <c r="G22" s="14" t="s">
        <v>24</v>
      </c>
      <c r="H22" s="9"/>
      <c r="I22" s="10"/>
      <c r="J22" s="177">
        <f>字別!H75</f>
        <v>2210</v>
      </c>
      <c r="K22" s="177"/>
      <c r="L22" s="116"/>
      <c r="M22" s="117"/>
      <c r="N22" s="184">
        <f>字別!L75</f>
        <v>2054</v>
      </c>
      <c r="O22" s="184"/>
      <c r="P22" s="184"/>
      <c r="Q22" s="184"/>
      <c r="R22" s="184"/>
      <c r="S22" s="116"/>
      <c r="T22" s="117"/>
      <c r="U22" s="184">
        <f t="shared" si="0"/>
        <v>4264</v>
      </c>
      <c r="V22" s="184"/>
      <c r="W22" s="184"/>
      <c r="X22" s="184"/>
      <c r="Y22" s="184"/>
      <c r="Z22" s="9"/>
    </row>
    <row r="23" spans="1:26" ht="23.1" customHeight="1" x14ac:dyDescent="0.25">
      <c r="A23" s="10"/>
      <c r="B23" s="11" t="s">
        <v>1</v>
      </c>
      <c r="C23" s="15" t="s">
        <v>47</v>
      </c>
      <c r="D23" s="11" t="str">
        <f t="shared" si="1"/>
        <v>投票区</v>
      </c>
      <c r="E23" s="9"/>
      <c r="F23" s="10"/>
      <c r="G23" s="14" t="s">
        <v>166</v>
      </c>
      <c r="H23" s="9"/>
      <c r="I23" s="10"/>
      <c r="J23" s="177">
        <f>字別!H77</f>
        <v>1538</v>
      </c>
      <c r="K23" s="177"/>
      <c r="L23" s="116"/>
      <c r="M23" s="117"/>
      <c r="N23" s="184">
        <f>字別!L77</f>
        <v>1661</v>
      </c>
      <c r="O23" s="184"/>
      <c r="P23" s="184"/>
      <c r="Q23" s="184"/>
      <c r="R23" s="184"/>
      <c r="S23" s="116"/>
      <c r="T23" s="117"/>
      <c r="U23" s="184">
        <f t="shared" si="0"/>
        <v>3199</v>
      </c>
      <c r="V23" s="184"/>
      <c r="W23" s="184"/>
      <c r="X23" s="184"/>
      <c r="Y23" s="184"/>
      <c r="Z23" s="9"/>
    </row>
    <row r="24" spans="1:26" ht="23.1" customHeight="1" x14ac:dyDescent="0.25">
      <c r="A24" s="10"/>
      <c r="B24" s="11" t="s">
        <v>1</v>
      </c>
      <c r="C24" s="15" t="s">
        <v>48</v>
      </c>
      <c r="D24" s="11" t="str">
        <f t="shared" si="1"/>
        <v>投票区</v>
      </c>
      <c r="E24" s="9"/>
      <c r="F24" s="10"/>
      <c r="G24" s="14" t="s">
        <v>25</v>
      </c>
      <c r="H24" s="9"/>
      <c r="I24" s="10"/>
      <c r="J24" s="177">
        <f>字別!H83</f>
        <v>1949</v>
      </c>
      <c r="K24" s="177"/>
      <c r="L24" s="116"/>
      <c r="M24" s="117"/>
      <c r="N24" s="184">
        <f>字別!L83</f>
        <v>1957</v>
      </c>
      <c r="O24" s="184"/>
      <c r="P24" s="184"/>
      <c r="Q24" s="184"/>
      <c r="R24" s="184"/>
      <c r="S24" s="116"/>
      <c r="T24" s="117"/>
      <c r="U24" s="184">
        <f t="shared" si="0"/>
        <v>3906</v>
      </c>
      <c r="V24" s="184"/>
      <c r="W24" s="184"/>
      <c r="X24" s="184"/>
      <c r="Y24" s="184"/>
      <c r="Z24" s="9"/>
    </row>
    <row r="25" spans="1:26" ht="23.1" customHeight="1" x14ac:dyDescent="0.25">
      <c r="A25" s="10"/>
      <c r="B25" s="11" t="s">
        <v>1</v>
      </c>
      <c r="C25" s="15" t="s">
        <v>49</v>
      </c>
      <c r="D25" s="11" t="str">
        <f t="shared" si="1"/>
        <v>投票区</v>
      </c>
      <c r="E25" s="9"/>
      <c r="F25" s="10"/>
      <c r="G25" s="14" t="s">
        <v>130</v>
      </c>
      <c r="H25" s="9"/>
      <c r="I25" s="10"/>
      <c r="J25" s="177">
        <f>字別!H86</f>
        <v>1821</v>
      </c>
      <c r="K25" s="177"/>
      <c r="L25" s="116"/>
      <c r="M25" s="117"/>
      <c r="N25" s="184">
        <f>字別!L86</f>
        <v>1596</v>
      </c>
      <c r="O25" s="184"/>
      <c r="P25" s="184"/>
      <c r="Q25" s="184"/>
      <c r="R25" s="184"/>
      <c r="S25" s="116"/>
      <c r="T25" s="117"/>
      <c r="U25" s="184">
        <f t="shared" si="0"/>
        <v>3417</v>
      </c>
      <c r="V25" s="184"/>
      <c r="W25" s="184"/>
      <c r="X25" s="184"/>
      <c r="Y25" s="184"/>
      <c r="Z25" s="9"/>
    </row>
    <row r="26" spans="1:26" ht="23.1" customHeight="1" x14ac:dyDescent="0.25">
      <c r="A26" s="10"/>
      <c r="B26" s="11" t="s">
        <v>1</v>
      </c>
      <c r="C26" s="15" t="s">
        <v>50</v>
      </c>
      <c r="D26" s="11" t="str">
        <f t="shared" si="1"/>
        <v>投票区</v>
      </c>
      <c r="E26" s="9"/>
      <c r="F26" s="10"/>
      <c r="G26" s="14" t="s">
        <v>27</v>
      </c>
      <c r="H26" s="9"/>
      <c r="I26" s="10"/>
      <c r="J26" s="177">
        <f>字別!H92</f>
        <v>1275</v>
      </c>
      <c r="K26" s="177"/>
      <c r="L26" s="116"/>
      <c r="M26" s="117"/>
      <c r="N26" s="184">
        <f>字別!L92</f>
        <v>1271</v>
      </c>
      <c r="O26" s="184"/>
      <c r="P26" s="184"/>
      <c r="Q26" s="184"/>
      <c r="R26" s="184"/>
      <c r="S26" s="116"/>
      <c r="T26" s="117"/>
      <c r="U26" s="184">
        <f t="shared" si="0"/>
        <v>2546</v>
      </c>
      <c r="V26" s="184"/>
      <c r="W26" s="184"/>
      <c r="X26" s="184"/>
      <c r="Y26" s="184"/>
      <c r="Z26" s="9"/>
    </row>
    <row r="27" spans="1:26" ht="23.1" customHeight="1" x14ac:dyDescent="0.25">
      <c r="A27" s="10"/>
      <c r="B27" s="11" t="s">
        <v>1</v>
      </c>
      <c r="C27" s="15" t="s">
        <v>51</v>
      </c>
      <c r="D27" s="11" t="str">
        <f t="shared" si="1"/>
        <v>投票区</v>
      </c>
      <c r="E27" s="9"/>
      <c r="F27" s="10"/>
      <c r="G27" s="14" t="s">
        <v>28</v>
      </c>
      <c r="H27" s="9"/>
      <c r="I27" s="10"/>
      <c r="J27" s="177">
        <f>字別!H97</f>
        <v>1148</v>
      </c>
      <c r="K27" s="177"/>
      <c r="L27" s="116"/>
      <c r="M27" s="117"/>
      <c r="N27" s="184">
        <f>字別!L97</f>
        <v>1075</v>
      </c>
      <c r="O27" s="184"/>
      <c r="P27" s="184"/>
      <c r="Q27" s="184"/>
      <c r="R27" s="184"/>
      <c r="S27" s="116"/>
      <c r="T27" s="117"/>
      <c r="U27" s="184">
        <f t="shared" si="0"/>
        <v>2223</v>
      </c>
      <c r="V27" s="184"/>
      <c r="W27" s="184"/>
      <c r="X27" s="184"/>
      <c r="Y27" s="184"/>
      <c r="Z27" s="9"/>
    </row>
    <row r="28" spans="1:26" ht="23.1" customHeight="1" x14ac:dyDescent="0.25">
      <c r="A28" s="10"/>
      <c r="B28" s="11" t="s">
        <v>1</v>
      </c>
      <c r="C28" s="15" t="s">
        <v>52</v>
      </c>
      <c r="D28" s="11" t="str">
        <f t="shared" si="1"/>
        <v>投票区</v>
      </c>
      <c r="E28" s="9"/>
      <c r="F28" s="10"/>
      <c r="G28" s="14" t="s">
        <v>29</v>
      </c>
      <c r="H28" s="9"/>
      <c r="I28" s="10"/>
      <c r="J28" s="177">
        <f>字別!H101</f>
        <v>1235</v>
      </c>
      <c r="K28" s="177"/>
      <c r="L28" s="116"/>
      <c r="M28" s="117"/>
      <c r="N28" s="184">
        <f>字別!L101</f>
        <v>1320</v>
      </c>
      <c r="O28" s="184"/>
      <c r="P28" s="184"/>
      <c r="Q28" s="184"/>
      <c r="R28" s="184"/>
      <c r="S28" s="116"/>
      <c r="T28" s="117"/>
      <c r="U28" s="184">
        <f t="shared" si="0"/>
        <v>2555</v>
      </c>
      <c r="V28" s="184"/>
      <c r="W28" s="184"/>
      <c r="X28" s="184"/>
      <c r="Y28" s="184"/>
      <c r="Z28" s="9"/>
    </row>
    <row r="29" spans="1:26" ht="23.1" customHeight="1" x14ac:dyDescent="0.25">
      <c r="A29" s="10"/>
      <c r="B29" s="11" t="s">
        <v>1</v>
      </c>
      <c r="C29" s="15" t="s">
        <v>53</v>
      </c>
      <c r="D29" s="11" t="str">
        <f t="shared" si="1"/>
        <v>投票区</v>
      </c>
      <c r="E29" s="9"/>
      <c r="F29" s="10"/>
      <c r="G29" s="14" t="s">
        <v>30</v>
      </c>
      <c r="H29" s="9"/>
      <c r="I29" s="10"/>
      <c r="J29" s="177">
        <f>字別!H104</f>
        <v>976</v>
      </c>
      <c r="K29" s="177"/>
      <c r="L29" s="116"/>
      <c r="M29" s="117"/>
      <c r="N29" s="184">
        <f>字別!L104</f>
        <v>971</v>
      </c>
      <c r="O29" s="184"/>
      <c r="P29" s="184"/>
      <c r="Q29" s="184"/>
      <c r="R29" s="184"/>
      <c r="S29" s="116"/>
      <c r="T29" s="117"/>
      <c r="U29" s="184">
        <f t="shared" si="0"/>
        <v>1947</v>
      </c>
      <c r="V29" s="184"/>
      <c r="W29" s="184"/>
      <c r="X29" s="184"/>
      <c r="Y29" s="184"/>
      <c r="Z29" s="9"/>
    </row>
    <row r="30" spans="1:26" ht="23.1" customHeight="1" x14ac:dyDescent="0.25">
      <c r="A30" s="10"/>
      <c r="B30" s="11" t="s">
        <v>1</v>
      </c>
      <c r="C30" s="15" t="s">
        <v>54</v>
      </c>
      <c r="D30" s="11" t="str">
        <f t="shared" si="1"/>
        <v>投票区</v>
      </c>
      <c r="E30" s="9"/>
      <c r="F30" s="10"/>
      <c r="G30" s="14" t="s">
        <v>31</v>
      </c>
      <c r="H30" s="9"/>
      <c r="I30" s="10"/>
      <c r="J30" s="177">
        <f>字別!H109</f>
        <v>1662</v>
      </c>
      <c r="K30" s="177"/>
      <c r="L30" s="116"/>
      <c r="M30" s="117"/>
      <c r="N30" s="184">
        <f>字別!L109</f>
        <v>1468</v>
      </c>
      <c r="O30" s="184"/>
      <c r="P30" s="184"/>
      <c r="Q30" s="184"/>
      <c r="R30" s="184"/>
      <c r="S30" s="116"/>
      <c r="T30" s="117"/>
      <c r="U30" s="184">
        <f t="shared" si="0"/>
        <v>3130</v>
      </c>
      <c r="V30" s="184"/>
      <c r="W30" s="184"/>
      <c r="X30" s="184"/>
      <c r="Y30" s="184"/>
      <c r="Z30" s="9"/>
    </row>
    <row r="31" spans="1:26" ht="23.1" customHeight="1" x14ac:dyDescent="0.25">
      <c r="A31" s="10"/>
      <c r="B31" s="11" t="s">
        <v>1</v>
      </c>
      <c r="C31" s="15" t="s">
        <v>55</v>
      </c>
      <c r="D31" s="11" t="str">
        <f t="shared" si="1"/>
        <v>投票区</v>
      </c>
      <c r="E31" s="9"/>
      <c r="F31" s="10"/>
      <c r="G31" s="14" t="s">
        <v>32</v>
      </c>
      <c r="H31" s="9"/>
      <c r="I31" s="10"/>
      <c r="J31" s="177">
        <f>字別!H117</f>
        <v>887</v>
      </c>
      <c r="K31" s="177"/>
      <c r="L31" s="116"/>
      <c r="M31" s="117"/>
      <c r="N31" s="184">
        <f>字別!L117</f>
        <v>856</v>
      </c>
      <c r="O31" s="184"/>
      <c r="P31" s="184"/>
      <c r="Q31" s="184"/>
      <c r="R31" s="184"/>
      <c r="S31" s="116"/>
      <c r="T31" s="117"/>
      <c r="U31" s="184">
        <f t="shared" si="0"/>
        <v>1743</v>
      </c>
      <c r="V31" s="184"/>
      <c r="W31" s="184"/>
      <c r="X31" s="184"/>
      <c r="Y31" s="184"/>
      <c r="Z31" s="9"/>
    </row>
    <row r="32" spans="1:26" ht="23.1" customHeight="1" x14ac:dyDescent="0.25">
      <c r="A32" s="1"/>
      <c r="B32" s="3" t="s">
        <v>1</v>
      </c>
      <c r="C32" s="18" t="s">
        <v>56</v>
      </c>
      <c r="D32" s="3" t="str">
        <f t="shared" si="1"/>
        <v>投票区</v>
      </c>
      <c r="E32" s="4"/>
      <c r="F32" s="1"/>
      <c r="G32" s="17" t="s">
        <v>33</v>
      </c>
      <c r="H32" s="4"/>
      <c r="I32" s="1"/>
      <c r="J32" s="177">
        <f>字別!H120</f>
        <v>961</v>
      </c>
      <c r="K32" s="177"/>
      <c r="L32" s="118"/>
      <c r="M32" s="119"/>
      <c r="N32" s="184">
        <f>字別!L120</f>
        <v>929</v>
      </c>
      <c r="O32" s="184"/>
      <c r="P32" s="184"/>
      <c r="Q32" s="184"/>
      <c r="R32" s="184"/>
      <c r="S32" s="118"/>
      <c r="T32" s="119"/>
      <c r="U32" s="184">
        <f t="shared" si="0"/>
        <v>1890</v>
      </c>
      <c r="V32" s="184"/>
      <c r="W32" s="184"/>
      <c r="X32" s="184"/>
      <c r="Y32" s="184"/>
      <c r="Z32" s="4"/>
    </row>
    <row r="33" spans="1:26" ht="30" customHeight="1" x14ac:dyDescent="0.25">
      <c r="A33" s="10"/>
      <c r="B33" s="172" t="s">
        <v>37</v>
      </c>
      <c r="C33" s="172"/>
      <c r="D33" s="172"/>
      <c r="E33" s="172"/>
      <c r="F33" s="172"/>
      <c r="G33" s="172"/>
      <c r="H33" s="19"/>
      <c r="I33" s="120"/>
      <c r="J33" s="186">
        <f>SUM(J6:J32)</f>
        <v>42439</v>
      </c>
      <c r="K33" s="186"/>
      <c r="L33" s="121"/>
      <c r="M33" s="122"/>
      <c r="N33" s="186">
        <f>SUM(N6:Q32)</f>
        <v>41261</v>
      </c>
      <c r="O33" s="186"/>
      <c r="P33" s="186"/>
      <c r="Q33" s="186"/>
      <c r="R33" s="186"/>
      <c r="S33" s="121"/>
      <c r="T33" s="122"/>
      <c r="U33" s="186">
        <f>J33+N33</f>
        <v>83700</v>
      </c>
      <c r="V33" s="186"/>
      <c r="W33" s="186"/>
      <c r="X33" s="186"/>
      <c r="Y33" s="186"/>
      <c r="Z33" s="123"/>
    </row>
  </sheetData>
  <mergeCells count="96">
    <mergeCell ref="U4:X5"/>
    <mergeCell ref="U26:Y26"/>
    <mergeCell ref="U27:Y27"/>
    <mergeCell ref="U28:Y28"/>
    <mergeCell ref="U29:Y29"/>
    <mergeCell ref="U25:Y25"/>
    <mergeCell ref="U30:Y30"/>
    <mergeCell ref="U31:Y31"/>
    <mergeCell ref="U32:Y32"/>
    <mergeCell ref="U33:Y33"/>
    <mergeCell ref="U8:Y8"/>
    <mergeCell ref="U9:Y9"/>
    <mergeCell ref="U10:Y10"/>
    <mergeCell ref="N31:R31"/>
    <mergeCell ref="N32:R32"/>
    <mergeCell ref="N33:R33"/>
    <mergeCell ref="X3:Y3"/>
    <mergeCell ref="N19:R19"/>
    <mergeCell ref="N20:R20"/>
    <mergeCell ref="U19:Y19"/>
    <mergeCell ref="U20:Y20"/>
    <mergeCell ref="U11:Y11"/>
    <mergeCell ref="U12:Y12"/>
    <mergeCell ref="U13:Y13"/>
    <mergeCell ref="U14:Y14"/>
    <mergeCell ref="U15:Y15"/>
    <mergeCell ref="U6:Y6"/>
    <mergeCell ref="U7:Y7"/>
    <mergeCell ref="S3:U3"/>
    <mergeCell ref="N22:R22"/>
    <mergeCell ref="N23:R23"/>
    <mergeCell ref="N24:R24"/>
    <mergeCell ref="N25:R25"/>
    <mergeCell ref="N30:R30"/>
    <mergeCell ref="N13:R13"/>
    <mergeCell ref="N14:R14"/>
    <mergeCell ref="N15:R15"/>
    <mergeCell ref="N16:R16"/>
    <mergeCell ref="N17:R17"/>
    <mergeCell ref="N8:R8"/>
    <mergeCell ref="N9:R9"/>
    <mergeCell ref="N10:R10"/>
    <mergeCell ref="N11:R11"/>
    <mergeCell ref="N12:R12"/>
    <mergeCell ref="J17:K17"/>
    <mergeCell ref="J18:K18"/>
    <mergeCell ref="U16:Y16"/>
    <mergeCell ref="J33:K33"/>
    <mergeCell ref="N18:R18"/>
    <mergeCell ref="J26:K26"/>
    <mergeCell ref="N26:R26"/>
    <mergeCell ref="N27:R27"/>
    <mergeCell ref="N28:R28"/>
    <mergeCell ref="N29:R29"/>
    <mergeCell ref="J31:K31"/>
    <mergeCell ref="J27:K27"/>
    <mergeCell ref="J28:K28"/>
    <mergeCell ref="J29:K29"/>
    <mergeCell ref="J30:K30"/>
    <mergeCell ref="N21:R21"/>
    <mergeCell ref="J12:K12"/>
    <mergeCell ref="J13:K13"/>
    <mergeCell ref="J14:K14"/>
    <mergeCell ref="J15:K15"/>
    <mergeCell ref="J16:K16"/>
    <mergeCell ref="G1:Q1"/>
    <mergeCell ref="N3:O3"/>
    <mergeCell ref="N4:Q5"/>
    <mergeCell ref="J6:K6"/>
    <mergeCell ref="J7:K7"/>
    <mergeCell ref="N6:R6"/>
    <mergeCell ref="N7:R7"/>
    <mergeCell ref="P3:Q3"/>
    <mergeCell ref="AB7:AC10"/>
    <mergeCell ref="U21:Y21"/>
    <mergeCell ref="U22:Y22"/>
    <mergeCell ref="U23:Y23"/>
    <mergeCell ref="U24:Y24"/>
    <mergeCell ref="U17:Y17"/>
    <mergeCell ref="U18:Y18"/>
    <mergeCell ref="B33:G33"/>
    <mergeCell ref="J4:J5"/>
    <mergeCell ref="G4:G5"/>
    <mergeCell ref="B4:D5"/>
    <mergeCell ref="J8:K8"/>
    <mergeCell ref="J9:K9"/>
    <mergeCell ref="J10:K10"/>
    <mergeCell ref="J19:K19"/>
    <mergeCell ref="J20:K20"/>
    <mergeCell ref="J21:K21"/>
    <mergeCell ref="J22:K22"/>
    <mergeCell ref="J23:K23"/>
    <mergeCell ref="J24:K24"/>
    <mergeCell ref="J25:K25"/>
    <mergeCell ref="J32:K32"/>
    <mergeCell ref="J11:K11"/>
  </mergeCells>
  <phoneticPr fontId="3"/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  <ignoredErrors>
    <ignoredError sqref="B6:C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字別</vt:lpstr>
      <vt:lpstr>選挙人名簿登録者数調</vt:lpstr>
      <vt:lpstr>字別!Print_Area</vt:lpstr>
      <vt:lpstr>選挙人名簿登録者数調!Print_Area</vt:lpstr>
      <vt:lpstr>字別!Print_Titles</vt:lpstr>
    </vt:vector>
  </TitlesOfParts>
  <Company>伊勢原市役所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伊勢原市</dc:creator>
  <cp:lastModifiedBy>Administrator</cp:lastModifiedBy>
  <cp:lastPrinted>2024-12-02T00:27:59Z</cp:lastPrinted>
  <dcterms:created xsi:type="dcterms:W3CDTF">2006-10-11T02:36:06Z</dcterms:created>
  <dcterms:modified xsi:type="dcterms:W3CDTF">2025-02-28T10:38:13Z</dcterms:modified>
</cp:coreProperties>
</file>