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0785"/>
  </bookViews>
  <sheets>
    <sheet name="騒音" sheetId="1" r:id="rId1"/>
    <sheet name="振動" sheetId="3" r:id="rId2"/>
  </sheets>
  <definedNames>
    <definedName name="_xlnm.Print_Area" localSheetId="1">振動!$A$1:$G$33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<sst xmlns="http://schemas.openxmlformats.org/spreadsheetml/2006/main" xmlns:r="http://schemas.openxmlformats.org/officeDocument/2006/relationships" count="65" uniqueCount="65">
  <si>
    <t>【Ｇ】敷地境界線上の騒音レベル予測値（Ａ－Ｆ）</t>
  </si>
  <si>
    <t>＜騒音レベル予測値計算シート＞</t>
    <rPh sb="1" eb="3">
      <t>ソウオン</t>
    </rPh>
    <rPh sb="6" eb="9">
      <t>ヨソクチ</t>
    </rPh>
    <rPh sb="9" eb="11">
      <t>ケイサン</t>
    </rPh>
    <phoneticPr fontId="2"/>
  </si>
  <si>
    <t>沖積地盤</t>
  </si>
  <si>
    <t>振動の距離減衰</t>
    <rPh sb="0" eb="2">
      <t>シンドウ</t>
    </rPh>
    <rPh sb="3" eb="5">
      <t>キョリ</t>
    </rPh>
    <rPh sb="5" eb="7">
      <t>ゲンスイ</t>
    </rPh>
    <phoneticPr fontId="12"/>
  </si>
  <si>
    <t>○本シートは、指定施設等を設置する際の手続で用いる減衰値を簡易的に計算するものです。</t>
    <rPh sb="1" eb="2">
      <t>ホン</t>
    </rPh>
    <rPh sb="7" eb="9">
      <t>シテイ</t>
    </rPh>
    <rPh sb="9" eb="11">
      <t>シセツ</t>
    </rPh>
    <rPh sb="11" eb="12">
      <t>トウ</t>
    </rPh>
    <rPh sb="13" eb="15">
      <t>セッチ</t>
    </rPh>
    <rPh sb="17" eb="18">
      <t>サイ</t>
    </rPh>
    <rPh sb="19" eb="21">
      <t>テツヅキ</t>
    </rPh>
    <rPh sb="22" eb="23">
      <t>モチ</t>
    </rPh>
    <rPh sb="25" eb="27">
      <t>ゲンスイ</t>
    </rPh>
    <rPh sb="27" eb="28">
      <t>チ</t>
    </rPh>
    <rPh sb="29" eb="31">
      <t>カンイ</t>
    </rPh>
    <rPh sb="31" eb="32">
      <t>テキ</t>
    </rPh>
    <rPh sb="33" eb="35">
      <t>ケイサン</t>
    </rPh>
    <phoneticPr fontId="2"/>
  </si>
  <si>
    <t>項目</t>
    <rPh sb="0" eb="2">
      <t>コウモク</t>
    </rPh>
    <phoneticPr fontId="2"/>
  </si>
  <si>
    <t>dB</t>
  </si>
  <si>
    <t>　 ※伊勢原市における騒音規制法、神奈川県生活環境の保全等に関する条例の手続に当たり参考としてください。</t>
    <rPh sb="3" eb="6">
      <t>イセハラ</t>
    </rPh>
    <rPh sb="6" eb="7">
      <t>シ</t>
    </rPh>
    <rPh sb="11" eb="13">
      <t>ソウオン</t>
    </rPh>
    <rPh sb="13" eb="16">
      <t>キセイホウ</t>
    </rPh>
    <rPh sb="17" eb="21">
      <t>カナガワケン</t>
    </rPh>
    <rPh sb="21" eb="23">
      <t>セイカツ</t>
    </rPh>
    <rPh sb="23" eb="25">
      <t>カンキョウ</t>
    </rPh>
    <rPh sb="26" eb="28">
      <t>ホゼン</t>
    </rPh>
    <rPh sb="28" eb="29">
      <t>トウ</t>
    </rPh>
    <rPh sb="30" eb="31">
      <t>カン</t>
    </rPh>
    <rPh sb="33" eb="35">
      <t>ジョウレイ</t>
    </rPh>
    <rPh sb="36" eb="38">
      <t>テツヅキ</t>
    </rPh>
    <rPh sb="39" eb="40">
      <t>ア</t>
    </rPh>
    <rPh sb="42" eb="44">
      <t>サンコウ</t>
    </rPh>
    <phoneticPr fontId="2"/>
  </si>
  <si>
    <t>※減衰値を入力する場合は小数点第２位以下を切り捨てた値とすること。</t>
    <rPh sb="1" eb="3">
      <t>ゲンスイ</t>
    </rPh>
    <rPh sb="3" eb="4">
      <t>チ</t>
    </rPh>
    <rPh sb="5" eb="7">
      <t>ニュウリョク</t>
    </rPh>
    <rPh sb="9" eb="11">
      <t>バアイ</t>
    </rPh>
    <rPh sb="12" eb="15">
      <t>ショウスウテン</t>
    </rPh>
    <rPh sb="17" eb="18">
      <t>イ</t>
    </rPh>
    <rPh sb="18" eb="20">
      <t>イカ</t>
    </rPh>
    <rPh sb="21" eb="22">
      <t>キ</t>
    </rPh>
    <rPh sb="23" eb="24">
      <t>ス</t>
    </rPh>
    <rPh sb="26" eb="27">
      <t>アタイ</t>
    </rPh>
    <phoneticPr fontId="2"/>
  </si>
  <si>
    <t>【Ｃ】距離減衰値</t>
    <rPh sb="7" eb="8">
      <t>アタイ</t>
    </rPh>
    <phoneticPr fontId="2"/>
  </si>
  <si>
    <t>ローム地盤</t>
  </si>
  <si>
    <t>発生源から騒音計までの距離(R1)</t>
    <rPh sb="0" eb="3">
      <t>ハッセイゲン</t>
    </rPh>
    <rPh sb="5" eb="8">
      <t>ソウオンケイ</t>
    </rPh>
    <rPh sb="11" eb="13">
      <t>キョリ</t>
    </rPh>
    <phoneticPr fontId="2"/>
  </si>
  <si>
    <t>入力項目</t>
    <rPh sb="0" eb="2">
      <t>ニュウリョク</t>
    </rPh>
    <rPh sb="2" eb="4">
      <t>コウモク</t>
    </rPh>
    <phoneticPr fontId="2"/>
  </si>
  <si>
    <t>※表中の減衰値を小数点第２位まで入力した場合も、小数点第２位以下を切り捨てた値で計算されます。</t>
    <rPh sb="1" eb="3">
      <t>ヒョウチュウ</t>
    </rPh>
    <rPh sb="4" eb="6">
      <t>ゲンスイ</t>
    </rPh>
    <rPh sb="6" eb="7">
      <t>チ</t>
    </rPh>
    <rPh sb="8" eb="11">
      <t>ショウスウテン</t>
    </rPh>
    <rPh sb="11" eb="12">
      <t>ダイ</t>
    </rPh>
    <rPh sb="13" eb="14">
      <t>イ</t>
    </rPh>
    <rPh sb="16" eb="18">
      <t>ニュウリョク</t>
    </rPh>
    <rPh sb="20" eb="22">
      <t>バアイ</t>
    </rPh>
    <rPh sb="24" eb="27">
      <t>ショウスウテン</t>
    </rPh>
    <rPh sb="27" eb="28">
      <t>ダイ</t>
    </rPh>
    <rPh sb="29" eb="30">
      <t>イ</t>
    </rPh>
    <rPh sb="30" eb="32">
      <t>イカ</t>
    </rPh>
    <rPh sb="33" eb="34">
      <t>キ</t>
    </rPh>
    <rPh sb="35" eb="36">
      <t>ス</t>
    </rPh>
    <rPh sb="38" eb="39">
      <t>アタイ</t>
    </rPh>
    <rPh sb="40" eb="42">
      <t>ケイサン</t>
    </rPh>
    <phoneticPr fontId="2"/>
  </si>
  <si>
    <t>備考</t>
    <rPh sb="0" eb="2">
      <t>ビコウ</t>
    </rPh>
    <phoneticPr fontId="2"/>
  </si>
  <si>
    <t>【Ａ】発生源での騒音レベル</t>
  </si>
  <si>
    <t>※メーカー資料等を参照
※各方向で測定した場合は最大の数値を記入</t>
    <rPh sb="5" eb="7">
      <t>シリョウ</t>
    </rPh>
    <rPh sb="7" eb="8">
      <t>トウ</t>
    </rPh>
    <rPh sb="9" eb="11">
      <t>サンショウ</t>
    </rPh>
    <rPh sb="13" eb="16">
      <t>カクホウコウ</t>
    </rPh>
    <rPh sb="17" eb="19">
      <t>ソクテイ</t>
    </rPh>
    <rPh sb="21" eb="23">
      <t>バアイ</t>
    </rPh>
    <rPh sb="24" eb="26">
      <t>サイダイ</t>
    </rPh>
    <rPh sb="27" eb="29">
      <t>スウチ</t>
    </rPh>
    <rPh sb="30" eb="32">
      <t>キニュウ</t>
    </rPh>
    <phoneticPr fontId="2"/>
  </si>
  <si>
    <t>騒音対策による減衰値</t>
  </si>
  <si>
    <t>砂礫地盤</t>
  </si>
  <si>
    <t>※線音源の場合(=10*log10(R2/R1) )　</t>
    <rPh sb="1" eb="2">
      <t>セン</t>
    </rPh>
    <phoneticPr fontId="2"/>
  </si>
  <si>
    <t>【Ｂ】音源対策による減衰値</t>
    <rPh sb="12" eb="13">
      <t>アタイ</t>
    </rPh>
    <phoneticPr fontId="2"/>
  </si>
  <si>
    <t>Lo</t>
  </si>
  <si>
    <t>※仕様書等に明記された減衰値を入力</t>
    <rPh sb="1" eb="4">
      <t>シヨウショ</t>
    </rPh>
    <rPh sb="4" eb="5">
      <t>トウ</t>
    </rPh>
    <rPh sb="6" eb="8">
      <t>メイキ</t>
    </rPh>
    <rPh sb="11" eb="13">
      <t>ゲンスイ</t>
    </rPh>
    <rPh sb="13" eb="14">
      <t>チ</t>
    </rPh>
    <rPh sb="15" eb="17">
      <t>ニュウリョク</t>
    </rPh>
    <phoneticPr fontId="2"/>
  </si>
  <si>
    <t>音源対策の内容</t>
  </si>
  <si>
    <t>m</t>
  </si>
  <si>
    <t>※１．０ｍが望ましい</t>
    <rPh sb="6" eb="7">
      <t>ノゾ</t>
    </rPh>
    <phoneticPr fontId="2"/>
  </si>
  <si>
    <t>【Ｅ】防音対策による減衰値</t>
    <rPh sb="12" eb="13">
      <t>アタイ</t>
    </rPh>
    <phoneticPr fontId="2"/>
  </si>
  <si>
    <t>発生源から敷地境界線までの距離(R2)</t>
    <rPh sb="0" eb="3">
      <t>ハッセイゲン</t>
    </rPh>
    <rPh sb="5" eb="7">
      <t>シキチ</t>
    </rPh>
    <rPh sb="7" eb="10">
      <t>キョウカイセン</t>
    </rPh>
    <rPh sb="13" eb="15">
      <t>キョリ</t>
    </rPh>
    <phoneticPr fontId="2"/>
  </si>
  <si>
    <t>※距離の起点は発生源となる設備の端部とすること（音源の位置ではない）</t>
  </si>
  <si>
    <t>※「防音壁」、「吸音材」等が対象</t>
    <rPh sb="2" eb="5">
      <t>ボウオンヘキ</t>
    </rPh>
    <rPh sb="8" eb="10">
      <t>キュウオン</t>
    </rPh>
    <rPh sb="10" eb="11">
      <t>ザイ</t>
    </rPh>
    <rPh sb="12" eb="13">
      <t>トウ</t>
    </rPh>
    <rPh sb="14" eb="16">
      <t>タイショウ</t>
    </rPh>
    <phoneticPr fontId="2"/>
  </si>
  <si>
    <r>
      <t>　どの地盤に該当するか不明な場合は、国土交通省の表層地質図（20万分の１）(https://nlftp.mlit.go.jp/kokjo/tochimizu/F2/MAP/214002.jpg)を参考に下表のとおり便宜的に判断</t>
    </r>
    <r>
      <rPr>
        <vertAlign val="superscript"/>
        <sz val="12"/>
        <color auto="1"/>
        <rFont val="ＭＳ 明朝"/>
      </rPr>
      <t>※</t>
    </r>
    <r>
      <rPr>
        <sz val="12"/>
        <color auto="1"/>
        <rFont val="ＭＳ 明朝"/>
      </rPr>
      <t>いただくか、距離減衰が小さくなるよう安全側で判断（減衰係数をローム地盤の0.014とする）願います。</t>
    </r>
    <rPh sb="3" eb="5">
      <t>ジバン</t>
    </rPh>
    <rPh sb="6" eb="8">
      <t>ガイトウ</t>
    </rPh>
    <rPh sb="11" eb="13">
      <t>フメイ</t>
    </rPh>
    <rPh sb="14" eb="16">
      <t>バアイ</t>
    </rPh>
    <rPh sb="98" eb="100">
      <t>サンコウ</t>
    </rPh>
    <rPh sb="101" eb="102">
      <t>シタ</t>
    </rPh>
    <rPh sb="102" eb="103">
      <t>ヒョウ</t>
    </rPh>
    <rPh sb="107" eb="110">
      <t>ベンギテキ</t>
    </rPh>
    <rPh sb="111" eb="113">
      <t>ハンダン</t>
    </rPh>
    <rPh sb="120" eb="122">
      <t>キョリ</t>
    </rPh>
    <rPh sb="122" eb="124">
      <t>ゲンスイ</t>
    </rPh>
    <rPh sb="125" eb="126">
      <t>チイ</t>
    </rPh>
    <rPh sb="132" eb="134">
      <t>アンゼン</t>
    </rPh>
    <rPh sb="134" eb="135">
      <t>ガワ</t>
    </rPh>
    <rPh sb="136" eb="138">
      <t>ハンダン</t>
    </rPh>
    <rPh sb="139" eb="141">
      <t>ゲンスイ</t>
    </rPh>
    <rPh sb="141" eb="143">
      <t>ケイスウ</t>
    </rPh>
    <rPh sb="147" eb="149">
      <t>ジバン</t>
    </rPh>
    <rPh sb="159" eb="160">
      <t>ネガ</t>
    </rPh>
    <phoneticPr fontId="12"/>
  </si>
  <si>
    <t>【Ｄ】建屋による減衰値</t>
    <rPh sb="10" eb="11">
      <t>アタイ</t>
    </rPh>
    <phoneticPr fontId="2"/>
  </si>
  <si>
    <t>外壁の種類</t>
    <rPh sb="0" eb="2">
      <t>ガイヘキ</t>
    </rPh>
    <rPh sb="3" eb="5">
      <t>シュルイ</t>
    </rPh>
    <phoneticPr fontId="2"/>
  </si>
  <si>
    <t>※「石膏ボード」、「ＡＬＣ板」等が対象</t>
    <rPh sb="2" eb="4">
      <t>セッコウ</t>
    </rPh>
    <rPh sb="13" eb="14">
      <t>イタ</t>
    </rPh>
    <rPh sb="15" eb="16">
      <t>トウ</t>
    </rPh>
    <rPh sb="17" eb="19">
      <t>タイショウ</t>
    </rPh>
    <phoneticPr fontId="2"/>
  </si>
  <si>
    <t>（参考）　振動の距離減衰の計算方法（例）</t>
  </si>
  <si>
    <t>防音対策の内容</t>
  </si>
  <si>
    <t>【Ｆ】減衰値合計（Ｂ＋Ｃ＋Ｄ＋Ｅ）</t>
  </si>
  <si>
    <t>※最終的な予測値は、小数点以下を四捨五入し、整数化した値で計算されます（規制基準と比較するため）。
※予測値が負の値となる場合は、「0」と表示されます。</t>
    <rPh sb="1" eb="4">
      <t>サイシュウテキ</t>
    </rPh>
    <rPh sb="5" eb="8">
      <t>ヨソクチ</t>
    </rPh>
    <rPh sb="10" eb="13">
      <t>ショウスウテン</t>
    </rPh>
    <rPh sb="13" eb="15">
      <t>イカ</t>
    </rPh>
    <rPh sb="16" eb="20">
      <t>シシャゴニュウ</t>
    </rPh>
    <rPh sb="22" eb="24">
      <t>セイスウ</t>
    </rPh>
    <rPh sb="24" eb="25">
      <t>カ</t>
    </rPh>
    <rPh sb="27" eb="28">
      <t>アタイ</t>
    </rPh>
    <rPh sb="29" eb="31">
      <t>ケイサン</t>
    </rPh>
    <rPh sb="36" eb="38">
      <t>キセイ</t>
    </rPh>
    <rPh sb="38" eb="40">
      <t>キジュン</t>
    </rPh>
    <rPh sb="41" eb="43">
      <t>ヒカク</t>
    </rPh>
    <rPh sb="51" eb="54">
      <t>ヨソクチ</t>
    </rPh>
    <rPh sb="55" eb="56">
      <t>フ</t>
    </rPh>
    <rPh sb="57" eb="58">
      <t>アタイ</t>
    </rPh>
    <rPh sb="61" eb="63">
      <t>バアイ</t>
    </rPh>
    <rPh sb="69" eb="71">
      <t>ヒョウジ</t>
    </rPh>
    <phoneticPr fontId="2"/>
  </si>
  <si>
    <r>
      <t>　 下記の</t>
    </r>
    <r>
      <rPr>
        <b/>
        <u/>
        <sz val="11"/>
        <color theme="1"/>
        <rFont val="UD デジタル 教科書体 NK-B"/>
      </rPr>
      <t>黄色のシート</t>
    </r>
    <r>
      <rPr>
        <b/>
        <sz val="11"/>
        <color theme="1"/>
        <rFont val="UD デジタル 教科書体 NK-B"/>
      </rPr>
      <t>に数値を入力し、敷地境界線上における騒音レベル予測値を算出してください。</t>
    </r>
    <rPh sb="2" eb="4">
      <t>カキ</t>
    </rPh>
    <rPh sb="5" eb="7">
      <t>キイロ</t>
    </rPh>
    <rPh sb="12" eb="14">
      <t>スウチ</t>
    </rPh>
    <rPh sb="15" eb="17">
      <t>ニュウリョク</t>
    </rPh>
    <rPh sb="19" eb="21">
      <t>シキチ</t>
    </rPh>
    <rPh sb="21" eb="24">
      <t>キョウカイセン</t>
    </rPh>
    <rPh sb="24" eb="25">
      <t>ウエ</t>
    </rPh>
    <rPh sb="29" eb="31">
      <t>ソウオン</t>
    </rPh>
    <rPh sb="34" eb="37">
      <t>ヨソクチ</t>
    </rPh>
    <rPh sb="38" eb="40">
      <t>サンシュツ</t>
    </rPh>
    <phoneticPr fontId="2"/>
  </si>
  <si>
    <t>　振動の距離減衰値については、地盤の状況等によって変化しますが、Bornitzの簡易式を用い算出できます。
　以下の太枠欄に、それぞれ数値を入力してください。</t>
    <rPh sb="1" eb="3">
      <t>シンドウ</t>
    </rPh>
    <rPh sb="4" eb="6">
      <t>キョリ</t>
    </rPh>
    <rPh sb="6" eb="8">
      <t>ゲンスイ</t>
    </rPh>
    <rPh sb="20" eb="21">
      <t>トウ</t>
    </rPh>
    <rPh sb="40" eb="42">
      <t>カンイ</t>
    </rPh>
    <rPh sb="42" eb="43">
      <t>シキ</t>
    </rPh>
    <rPh sb="44" eb="45">
      <t>モチ</t>
    </rPh>
    <rPh sb="46" eb="48">
      <t>サンシュツ</t>
    </rPh>
    <rPh sb="58" eb="60">
      <t>フトワク</t>
    </rPh>
    <phoneticPr fontId="12"/>
  </si>
  <si>
    <r>
      <rPr>
        <sz val="11"/>
        <color auto="1"/>
        <rFont val="UD デジタル 教科書体 NK-B"/>
      </rPr>
      <t>※仕様書等に明記された減衰値を入力
参考：</t>
    </r>
    <r>
      <rPr>
        <u/>
        <sz val="11"/>
        <color theme="10"/>
        <rFont val="UD デジタル 教科書体 NK-B"/>
      </rPr>
      <t>建築材料の透過損失（神奈川県ＨＰ）</t>
    </r>
    <rPh sb="18" eb="20">
      <t>サンコウ</t>
    </rPh>
    <rPh sb="21" eb="23">
      <t>ケンチク</t>
    </rPh>
    <rPh sb="23" eb="25">
      <t>ザイリョウ</t>
    </rPh>
    <rPh sb="26" eb="28">
      <t>トウカ</t>
    </rPh>
    <rPh sb="28" eb="30">
      <t>ソンシツ</t>
    </rPh>
    <rPh sb="31" eb="35">
      <t>カナガワケン</t>
    </rPh>
    <phoneticPr fontId="2"/>
  </si>
  <si>
    <t>※「防音ボックス」、「消音器」等を具体的に記入</t>
    <rPh sb="2" eb="4">
      <t>ボウオン</t>
    </rPh>
    <rPh sb="11" eb="13">
      <t>ショウオン</t>
    </rPh>
    <rPh sb="13" eb="14">
      <t>ウツワ</t>
    </rPh>
    <rPh sb="15" eb="16">
      <t>トウ</t>
    </rPh>
    <rPh sb="17" eb="20">
      <t>グタイテキ</t>
    </rPh>
    <rPh sb="21" eb="23">
      <t>キニュウ</t>
    </rPh>
    <phoneticPr fontId="2"/>
  </si>
  <si>
    <t>ro</t>
  </si>
  <si>
    <t>1/m</t>
  </si>
  <si>
    <t>指定施設の発生源での振動レベル（dB）を測定した際の発生源からの距離</t>
  </si>
  <si>
    <t>a</t>
  </si>
  <si>
    <t>要入力</t>
    <rPh sb="0" eb="1">
      <t>ヨウ</t>
    </rPh>
    <rPh sb="1" eb="3">
      <t>ニュウリョク</t>
    </rPh>
    <phoneticPr fontId="12"/>
  </si>
  <si>
    <t>敷地境界での振動レベル
(防振措置がない場合)</t>
    <rPh sb="0" eb="2">
      <t>シキチ</t>
    </rPh>
    <rPh sb="2" eb="4">
      <t>キョウカイ</t>
    </rPh>
    <rPh sb="6" eb="8">
      <t>シンドウ</t>
    </rPh>
    <rPh sb="13" eb="15">
      <t>ボウシン</t>
    </rPh>
    <rPh sb="15" eb="17">
      <t>ソチ</t>
    </rPh>
    <rPh sb="20" eb="22">
      <t>バアイ</t>
    </rPh>
    <phoneticPr fontId="12"/>
  </si>
  <si>
    <t>r</t>
  </si>
  <si>
    <t>凡例</t>
    <rPh sb="0" eb="2">
      <t>ハンレイ</t>
    </rPh>
    <phoneticPr fontId="12"/>
  </si>
  <si>
    <t>n：幾何減衰定数（表面波の場合として、n=0.5として計算しています）</t>
    <rPh sb="27" eb="29">
      <t>ケイサン</t>
    </rPh>
    <phoneticPr fontId="12"/>
  </si>
  <si>
    <t>指定施設から敷地境界までの距離</t>
  </si>
  <si>
    <t>地盤による減衰係数
　砂礫地盤　0.031
　沖積地盤　0.02
　ローム地盤　0.014</t>
    <rPh sb="11" eb="13">
      <t>サレキ</t>
    </rPh>
    <rPh sb="13" eb="15">
      <t>ジバン</t>
    </rPh>
    <rPh sb="23" eb="25">
      <t>チュウセキ</t>
    </rPh>
    <rPh sb="25" eb="27">
      <t>ジバン</t>
    </rPh>
    <phoneticPr fontId="12"/>
  </si>
  <si>
    <t>roの距離での振動レベル</t>
    <rPh sb="3" eb="5">
      <t>キョリ</t>
    </rPh>
    <rPh sb="7" eb="9">
      <t>シンドウ</t>
    </rPh>
    <phoneticPr fontId="12"/>
  </si>
  <si>
    <t>Lr</t>
  </si>
  <si>
    <t>未固結堆積物</t>
  </si>
  <si>
    <t>　Lr=Lo-20nlog(r/ro)-8.68a(r-ro)</t>
  </si>
  <si>
    <t>a:地盤による減衰係数（出典：騒音制御　Vol.28 No3(2004)　道路交通振動予測
　計算方法（INCE/J RTV-MODEL 2003）　道路交通振動予測式作成分科会）</t>
    <rPh sb="2" eb="4">
      <t>ジバン</t>
    </rPh>
    <rPh sb="7" eb="9">
      <t>ゲンスイ</t>
    </rPh>
    <rPh sb="9" eb="11">
      <t>ケイスウ</t>
    </rPh>
    <rPh sb="12" eb="14">
      <t>シュッテン</t>
    </rPh>
    <phoneticPr fontId="12"/>
  </si>
  <si>
    <t>【参考２（地盤）】</t>
    <rPh sb="1" eb="3">
      <t>サンコウ</t>
    </rPh>
    <rPh sb="5" eb="7">
      <t>ジバン</t>
    </rPh>
    <phoneticPr fontId="12"/>
  </si>
  <si>
    <t>該当地盤</t>
    <rPh sb="0" eb="2">
      <t>ガイトウ</t>
    </rPh>
    <rPh sb="2" eb="4">
      <t>ジバン</t>
    </rPh>
    <phoneticPr fontId="12"/>
  </si>
  <si>
    <t>半固結堆積物</t>
  </si>
  <si>
    <t>上記以外</t>
    <rPh sb="0" eb="2">
      <t>ジョウキ</t>
    </rPh>
    <phoneticPr fontId="12"/>
  </si>
  <si>
    <t>※</t>
  </si>
  <si>
    <t>沖積地盤やローム地盤は「地形（層）の分類」、砂・礫は「土質の分類」で分け方が異なります。</t>
    <rPh sb="2" eb="4">
      <t>ジバン</t>
    </rPh>
    <phoneticPr fontId="12"/>
  </si>
  <si>
    <r>
      <t>【参考</t>
    </r>
    <r>
      <rPr>
        <sz val="12"/>
        <color rgb="FFFF0000"/>
        <rFont val="ＭＳ 明朝"/>
      </rPr>
      <t>１</t>
    </r>
    <r>
      <rPr>
        <sz val="11"/>
        <color theme="1"/>
        <rFont val="ＭＳ 明朝"/>
      </rPr>
      <t>（Bornitzの式）】</t>
    </r>
    <rPh sb="1" eb="3">
      <t>サンコウ</t>
    </rPh>
    <phoneticPr fontId="12"/>
  </si>
</sst>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0"/>
    <numFmt numFmtId="177" formatCode="0.00&quot;dB&quot;"/>
    <numFmt numFmtId="178" formatCode="0.00&quot;m&quot;"/>
  </numFmts>
  <fonts count="13">
    <font>
      <sz val="11"/>
      <color theme="1"/>
      <name val="游ゴシック"/>
      <family val="3"/>
      <scheme val="minor"/>
    </font>
    <font>
      <sz val="12"/>
      <color theme="1"/>
      <name val="ＭＳ 明朝"/>
      <family val="1"/>
    </font>
    <font>
      <sz val="6"/>
      <color auto="1"/>
      <name val="游ゴシック"/>
      <family val="3"/>
    </font>
    <font>
      <b/>
      <sz val="11"/>
      <color theme="1"/>
      <name val="UD デジタル 教科書体 NK-B"/>
      <family val="1"/>
    </font>
    <font>
      <sz val="11"/>
      <color theme="1"/>
      <name val="UD デジタル 教科書体 NK-B"/>
      <family val="1"/>
    </font>
    <font>
      <b/>
      <sz val="14"/>
      <color theme="1"/>
      <name val="UD デジタル 教科書体 NK-B"/>
      <family val="1"/>
    </font>
    <font>
      <b/>
      <sz val="12"/>
      <color rgb="FFFF0000"/>
      <name val="UD デジタル 教科書体 NK-B"/>
      <family val="1"/>
    </font>
    <font>
      <b/>
      <sz val="16"/>
      <color theme="1"/>
      <name val="UD デジタル 教科書体 NK-B"/>
      <family val="1"/>
    </font>
    <font>
      <u/>
      <sz val="11"/>
      <color theme="10"/>
      <name val="游ゴシック"/>
      <family val="2"/>
      <scheme val="minor"/>
    </font>
    <font>
      <u/>
      <sz val="11"/>
      <color theme="10"/>
      <name val="UD デジタル 教科書体 NK-B"/>
      <family val="1"/>
    </font>
    <font>
      <sz val="11"/>
      <color theme="1"/>
      <name val="ＭＳ 明朝"/>
      <family val="1"/>
    </font>
    <font>
      <sz val="12"/>
      <color auto="1"/>
      <name val="ＭＳ 明朝"/>
      <family val="1"/>
    </font>
    <font>
      <sz val="6"/>
      <color auto="1"/>
      <name val="ＭＳ 明朝"/>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8"/>
        <bgColor indexed="64"/>
      </patternFill>
    </fill>
  </fills>
  <borders count="26">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dashed">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style="dashed">
        <color indexed="64"/>
      </top>
      <bottom style="medium">
        <color indexed="64"/>
      </bottom>
      <diagonal/>
    </border>
    <border>
      <left style="medium">
        <color indexed="64"/>
      </left>
      <right/>
      <top style="medium">
        <color indexed="64"/>
      </top>
      <bottom style="dashed">
        <color indexed="64"/>
      </bottom>
      <diagonal/>
    </border>
    <border>
      <left style="medium">
        <color indexed="64"/>
      </left>
      <right/>
      <top/>
      <bottom style="dashed">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dashed">
        <color indexed="64"/>
      </top>
      <bottom style="medium">
        <color indexed="64"/>
      </bottom>
      <diagonal/>
    </border>
    <border>
      <left/>
      <right style="medium">
        <color indexed="64"/>
      </right>
      <top style="medium">
        <color indexed="64"/>
      </top>
      <bottom style="dashed">
        <color indexed="64"/>
      </bottom>
      <diagonal/>
    </border>
    <border>
      <left/>
      <right style="medium">
        <color indexed="64"/>
      </right>
      <top style="medium">
        <color indexed="64"/>
      </top>
      <bottom style="dotted">
        <color indexed="64"/>
      </bottom>
      <diagonal/>
    </border>
    <border>
      <left style="thin">
        <color indexed="64"/>
      </left>
      <right style="thin">
        <color indexed="64"/>
      </right>
      <top style="thin">
        <color indexed="64"/>
      </top>
      <bottom style="thin">
        <color indexed="64"/>
      </bottom>
      <diagonal/>
    </border>
    <border>
      <left/>
      <right style="thick">
        <color indexed="64"/>
      </right>
      <top/>
      <bottom/>
      <diagonal/>
    </border>
    <border>
      <left/>
      <right/>
      <top/>
      <bottom style="thick">
        <color indexed="64"/>
      </bottom>
      <diagonal/>
    </border>
    <border>
      <left style="thick">
        <color indexed="64"/>
      </left>
      <right style="thick">
        <color indexed="64"/>
      </right>
      <top style="thick">
        <color indexed="64"/>
      </top>
      <bottom style="thick">
        <color indexed="64"/>
      </bottom>
      <diagonal/>
    </border>
  </borders>
  <cellStyleXfs count="3">
    <xf numFmtId="0" fontId="0" fillId="0" borderId="0">
      <alignment vertical="center"/>
    </xf>
    <xf numFmtId="0" fontId="1" fillId="0" borderId="0">
      <alignment vertical="center"/>
    </xf>
    <xf numFmtId="0" fontId="8" fillId="0" borderId="0" applyNumberFormat="0" applyFill="0" applyBorder="0" applyAlignment="0" applyProtection="0">
      <alignment vertical="center"/>
    </xf>
  </cellStyleXfs>
  <cellXfs count="7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4" fillId="0" borderId="5" xfId="0" applyFont="1" applyBorder="1" applyAlignment="1">
      <alignment horizontal="justify"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justify" vertical="center" wrapText="1"/>
    </xf>
    <xf numFmtId="0" fontId="4" fillId="0" borderId="1" xfId="0" applyFont="1" applyBorder="1" applyAlignment="1">
      <alignment horizontal="center" vertical="center"/>
    </xf>
    <xf numFmtId="176" fontId="7" fillId="2" borderId="1" xfId="0" applyNumberFormat="1" applyFont="1" applyFill="1" applyBorder="1" applyAlignment="1" applyProtection="1">
      <alignment horizontal="right" vertical="center"/>
      <protection locked="0"/>
    </xf>
    <xf numFmtId="176" fontId="7" fillId="2" borderId="13" xfId="0" applyNumberFormat="1" applyFont="1" applyFill="1" applyBorder="1" applyAlignment="1" applyProtection="1">
      <alignment horizontal="right" vertical="center"/>
      <protection locked="0"/>
    </xf>
    <xf numFmtId="0" fontId="7" fillId="0" borderId="14" xfId="0" applyFont="1" applyFill="1" applyBorder="1" applyAlignment="1" applyProtection="1">
      <alignment horizontal="center" vertical="center"/>
      <protection locked="0"/>
    </xf>
    <xf numFmtId="176" fontId="7" fillId="0" borderId="15" xfId="0" applyNumberFormat="1" applyFont="1" applyBorder="1" applyAlignment="1" applyProtection="1">
      <alignment horizontal="right" vertical="center"/>
    </xf>
    <xf numFmtId="176" fontId="7" fillId="2" borderId="16" xfId="0" applyNumberFormat="1" applyFont="1" applyFill="1" applyBorder="1" applyAlignment="1" applyProtection="1">
      <alignment horizontal="right" vertical="center"/>
      <protection locked="0"/>
    </xf>
    <xf numFmtId="176" fontId="7" fillId="2" borderId="5" xfId="0" applyNumberFormat="1" applyFont="1" applyFill="1" applyBorder="1" applyAlignment="1" applyProtection="1">
      <alignment horizontal="right" vertical="center"/>
      <protection locked="0"/>
    </xf>
    <xf numFmtId="0" fontId="7" fillId="2" borderId="15" xfId="0" applyNumberFormat="1" applyFont="1" applyFill="1" applyBorder="1" applyAlignment="1" applyProtection="1">
      <alignment horizontal="right" vertical="center"/>
      <protection locked="0"/>
    </xf>
    <xf numFmtId="0" fontId="7" fillId="0" borderId="5" xfId="0" applyFont="1" applyBorder="1" applyAlignment="1" applyProtection="1">
      <alignment horizontal="center" vertical="center"/>
      <protection locked="0"/>
    </xf>
    <xf numFmtId="0" fontId="7" fillId="2" borderId="13" xfId="0" applyNumberFormat="1" applyFont="1" applyFill="1" applyBorder="1" applyAlignment="1" applyProtection="1">
      <alignment horizontal="right" vertical="center"/>
      <protection locked="0"/>
    </xf>
    <xf numFmtId="0" fontId="7" fillId="3" borderId="13" xfId="0" applyNumberFormat="1" applyFont="1" applyFill="1" applyBorder="1" applyAlignment="1">
      <alignment horizontal="right" vertical="center"/>
    </xf>
    <xf numFmtId="1" fontId="7" fillId="3" borderId="1" xfId="0" applyNumberFormat="1" applyFont="1" applyFill="1" applyBorder="1" applyAlignment="1">
      <alignment horizontal="right" vertical="center"/>
    </xf>
    <xf numFmtId="0" fontId="3" fillId="0" borderId="17" xfId="0" applyFont="1" applyBorder="1">
      <alignment vertical="center"/>
    </xf>
    <xf numFmtId="0" fontId="4" fillId="0" borderId="6" xfId="0" applyFont="1" applyBorder="1" applyAlignment="1">
      <alignment horizontal="center" vertical="center"/>
    </xf>
    <xf numFmtId="177" fontId="7" fillId="2" borderId="6" xfId="0" applyNumberFormat="1" applyFont="1" applyFill="1" applyBorder="1" applyAlignment="1" applyProtection="1">
      <alignment horizontal="center" vertical="center"/>
    </xf>
    <xf numFmtId="177" fontId="7" fillId="2" borderId="18" xfId="0" applyNumberFormat="1" applyFont="1" applyFill="1" applyBorder="1" applyAlignment="1" applyProtection="1">
      <alignment horizontal="center" vertical="center"/>
    </xf>
    <xf numFmtId="0" fontId="7" fillId="0" borderId="19" xfId="0" applyFont="1" applyFill="1" applyBorder="1" applyAlignment="1" applyProtection="1">
      <alignment horizontal="center" vertical="center"/>
      <protection locked="0"/>
    </xf>
    <xf numFmtId="177" fontId="7" fillId="3" borderId="20" xfId="0" applyNumberFormat="1" applyFont="1" applyFill="1" applyBorder="1" applyAlignment="1" applyProtection="1">
      <alignment horizontal="center" vertical="center"/>
    </xf>
    <xf numFmtId="178" fontId="7" fillId="2" borderId="10" xfId="0" applyNumberFormat="1" applyFont="1" applyFill="1" applyBorder="1" applyAlignment="1" applyProtection="1">
      <alignment horizontal="center" vertical="center"/>
    </xf>
    <xf numFmtId="178" fontId="7" fillId="2" borderId="19" xfId="0" applyNumberFormat="1" applyFont="1" applyFill="1" applyBorder="1" applyAlignment="1" applyProtection="1">
      <alignment horizontal="center" vertical="center"/>
    </xf>
    <xf numFmtId="177" fontId="7" fillId="2" borderId="20" xfId="0" applyNumberFormat="1" applyFont="1" applyFill="1" applyBorder="1" applyAlignment="1" applyProtection="1">
      <alignment horizontal="center" vertical="center"/>
    </xf>
    <xf numFmtId="0" fontId="7" fillId="0" borderId="12" xfId="0" applyFont="1" applyBorder="1" applyAlignment="1" applyProtection="1">
      <alignment horizontal="center" vertical="center"/>
      <protection locked="0"/>
    </xf>
    <xf numFmtId="177" fontId="7" fillId="0" borderId="21" xfId="0" applyNumberFormat="1" applyFont="1" applyFill="1" applyBorder="1" applyAlignment="1" applyProtection="1">
      <alignment horizontal="center" vertical="center"/>
    </xf>
    <xf numFmtId="177" fontId="7" fillId="0" borderId="18" xfId="0" applyNumberFormat="1" applyFont="1" applyFill="1" applyBorder="1" applyAlignment="1" applyProtection="1">
      <alignment horizontal="center" vertical="center"/>
    </xf>
    <xf numFmtId="0" fontId="4" fillId="0" borderId="11" xfId="0" applyFont="1" applyBorder="1" applyAlignment="1">
      <alignment horizontal="center" vertical="center"/>
    </xf>
    <xf numFmtId="0" fontId="4" fillId="0" borderId="11"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xf>
    <xf numFmtId="0" fontId="4" fillId="0" borderId="9" xfId="0" applyFont="1" applyBorder="1" applyAlignment="1">
      <alignment vertical="center" wrapText="1"/>
    </xf>
    <xf numFmtId="0" fontId="4" fillId="0" borderId="8" xfId="0" applyFont="1" applyBorder="1" applyAlignment="1">
      <alignment vertical="center" wrapText="1"/>
    </xf>
    <xf numFmtId="0" fontId="9" fillId="0" borderId="7" xfId="2" applyFont="1" applyBorder="1" applyAlignment="1">
      <alignment vertical="center" wrapText="1"/>
    </xf>
    <xf numFmtId="0" fontId="4" fillId="0" borderId="3" xfId="0" applyFont="1" applyBorder="1">
      <alignment vertical="center"/>
    </xf>
    <xf numFmtId="0" fontId="4" fillId="0" borderId="8" xfId="0" applyFont="1" applyBorder="1">
      <alignment vertical="center"/>
    </xf>
    <xf numFmtId="177" fontId="4" fillId="0" borderId="0" xfId="0" applyNumberFormat="1" applyFont="1">
      <alignment vertical="center"/>
    </xf>
    <xf numFmtId="0" fontId="1" fillId="0" borderId="0" xfId="1" applyFont="1">
      <alignment vertical="center"/>
    </xf>
    <xf numFmtId="0" fontId="10" fillId="0" borderId="0" xfId="0" applyFont="1">
      <alignment vertical="center"/>
    </xf>
    <xf numFmtId="0" fontId="10" fillId="0" borderId="0" xfId="0" applyFont="1" applyAlignment="1">
      <alignment horizontal="left" vertical="center" wrapText="1"/>
    </xf>
    <xf numFmtId="0" fontId="10" fillId="0" borderId="0" xfId="0" applyFont="1" applyBorder="1">
      <alignment vertical="center"/>
    </xf>
    <xf numFmtId="0" fontId="11" fillId="0" borderId="0" xfId="0" applyFont="1">
      <alignment vertical="center"/>
    </xf>
    <xf numFmtId="0" fontId="11" fillId="0" borderId="0" xfId="0" applyFont="1" applyAlignment="1">
      <alignment horizontal="left" vertical="top" wrapText="1"/>
    </xf>
    <xf numFmtId="0" fontId="11" fillId="0" borderId="0" xfId="0" applyFont="1" applyAlignment="1">
      <alignment horizontal="right" vertical="top"/>
    </xf>
    <xf numFmtId="0" fontId="10" fillId="0" borderId="0" xfId="0" applyFont="1" applyAlignment="1">
      <alignment horizontal="center" vertical="center"/>
    </xf>
    <xf numFmtId="0" fontId="10" fillId="0" borderId="0" xfId="0" applyFont="1" applyAlignment="1">
      <alignment vertical="center" wrapText="1"/>
    </xf>
    <xf numFmtId="0" fontId="11" fillId="4" borderId="22" xfId="0" applyFont="1" applyFill="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left" vertical="center" wrapText="1"/>
    </xf>
    <xf numFmtId="0" fontId="10" fillId="0" borderId="0" xfId="0" applyFont="1" applyBorder="1" applyAlignment="1">
      <alignment vertical="center" wrapText="1"/>
    </xf>
    <xf numFmtId="0" fontId="1" fillId="0" borderId="0" xfId="0" applyFont="1" applyBorder="1" applyAlignment="1">
      <alignment vertical="center"/>
    </xf>
    <xf numFmtId="0" fontId="10" fillId="0" borderId="0" xfId="0" applyFont="1" applyBorder="1" applyAlignment="1">
      <alignment horizontal="left" vertical="center"/>
    </xf>
    <xf numFmtId="0" fontId="10" fillId="0" borderId="23" xfId="0" applyFont="1" applyBorder="1" applyAlignment="1">
      <alignment vertical="center" wrapText="1"/>
    </xf>
    <xf numFmtId="0" fontId="1" fillId="0" borderId="23" xfId="0" applyFont="1" applyBorder="1" applyAlignment="1">
      <alignment vertical="center"/>
    </xf>
    <xf numFmtId="0" fontId="10" fillId="0" borderId="23" xfId="0" applyFont="1" applyBorder="1" applyAlignment="1">
      <alignment horizontal="left" vertical="center"/>
    </xf>
    <xf numFmtId="0" fontId="11" fillId="0" borderId="0" xfId="0" applyFont="1" applyBorder="1">
      <alignment vertical="center"/>
    </xf>
    <xf numFmtId="0" fontId="11" fillId="0" borderId="0" xfId="0" applyFont="1" applyBorder="1" applyAlignment="1">
      <alignment horizontal="center" vertical="center"/>
    </xf>
    <xf numFmtId="0" fontId="10" fillId="0" borderId="24" xfId="0" applyFont="1" applyBorder="1">
      <alignment vertical="center"/>
    </xf>
    <xf numFmtId="0" fontId="10" fillId="0" borderId="25" xfId="0" applyFont="1" applyBorder="1" applyAlignment="1">
      <alignment horizontal="center" vertical="center"/>
    </xf>
    <xf numFmtId="0" fontId="10" fillId="2" borderId="0" xfId="0" applyFont="1" applyFill="1">
      <alignment vertical="center"/>
    </xf>
  </cellXfs>
  <cellStyles count="3">
    <cellStyle name="標準" xfId="0" builtinId="0"/>
    <cellStyle name="標準 2" xfId="1"/>
    <cellStyle name="ハイパーリンク" xfId="2" builtinId="8"/>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2.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21"/>
  <sheetViews>
    <sheetView tabSelected="1" workbookViewId="0">
      <selection activeCell="D19" sqref="D19"/>
    </sheetView>
  </sheetViews>
  <sheetFormatPr defaultRowHeight="13.5"/>
  <cols>
    <col min="1" max="1" width="4.875" style="1" customWidth="1"/>
    <col min="2" max="2" width="5.75" style="1" customWidth="1"/>
    <col min="3" max="3" width="35" style="1" customWidth="1"/>
    <col min="4" max="4" width="15.125" style="1" customWidth="1"/>
    <col min="5" max="5" width="7.125" style="1" customWidth="1"/>
    <col min="6" max="6" width="46.125" style="1" customWidth="1"/>
    <col min="7" max="16384" width="9" style="1" customWidth="1"/>
  </cols>
  <sheetData>
    <row r="1" spans="1:7" ht="24">
      <c r="A1" s="3" t="s">
        <v>1</v>
      </c>
    </row>
    <row r="3" spans="1:7">
      <c r="A3" s="1" t="s">
        <v>4</v>
      </c>
    </row>
    <row r="4" spans="1:7" ht="18">
      <c r="A4" s="1" t="s">
        <v>38</v>
      </c>
    </row>
    <row r="5" spans="1:7">
      <c r="A5" s="1" t="s">
        <v>7</v>
      </c>
    </row>
    <row r="7" spans="1:7" ht="20.25">
      <c r="B7" s="4" t="s">
        <v>8</v>
      </c>
    </row>
    <row r="8" spans="1:7" s="2" customFormat="1" ht="19.5">
      <c r="B8" s="5" t="s">
        <v>5</v>
      </c>
      <c r="C8" s="11"/>
      <c r="D8" s="19" t="s">
        <v>12</v>
      </c>
      <c r="E8" s="32"/>
      <c r="F8" s="43" t="s">
        <v>14</v>
      </c>
    </row>
    <row r="9" spans="1:7" s="2" customFormat="1" ht="38.25">
      <c r="B9" s="6" t="s">
        <v>15</v>
      </c>
      <c r="C9" s="12"/>
      <c r="D9" s="20"/>
      <c r="E9" s="33" t="s">
        <v>6</v>
      </c>
      <c r="F9" s="44" t="s">
        <v>16</v>
      </c>
    </row>
    <row r="10" spans="1:7" s="2" customFormat="1" ht="18.75">
      <c r="B10" s="7" t="s">
        <v>17</v>
      </c>
      <c r="C10" s="13" t="s">
        <v>20</v>
      </c>
      <c r="D10" s="21"/>
      <c r="E10" s="34" t="s">
        <v>6</v>
      </c>
      <c r="F10" s="45" t="s">
        <v>22</v>
      </c>
    </row>
    <row r="11" spans="1:7" s="2" customFormat="1" ht="19.5">
      <c r="B11" s="8"/>
      <c r="C11" s="14" t="s">
        <v>23</v>
      </c>
      <c r="D11" s="22"/>
      <c r="E11" s="35"/>
      <c r="F11" s="46" t="s">
        <v>41</v>
      </c>
    </row>
    <row r="12" spans="1:7" s="2" customFormat="1" ht="18.75">
      <c r="B12" s="8"/>
      <c r="C12" s="13" t="s">
        <v>9</v>
      </c>
      <c r="D12" s="23" t="e">
        <f>ROUNDDOWN(20*LOG(D14/D13),1)</f>
        <v>#DIV/0!</v>
      </c>
      <c r="E12" s="36" t="s">
        <v>6</v>
      </c>
      <c r="F12" s="45" t="s">
        <v>19</v>
      </c>
    </row>
    <row r="13" spans="1:7" s="2" customFormat="1" ht="18.75">
      <c r="B13" s="8"/>
      <c r="C13" s="15" t="s">
        <v>11</v>
      </c>
      <c r="D13" s="24"/>
      <c r="E13" s="37" t="s">
        <v>24</v>
      </c>
      <c r="F13" s="47" t="s">
        <v>25</v>
      </c>
    </row>
    <row r="14" spans="1:7" s="2" customFormat="1" ht="38.25">
      <c r="B14" s="8"/>
      <c r="C14" s="14" t="s">
        <v>27</v>
      </c>
      <c r="D14" s="25"/>
      <c r="E14" s="38" t="s">
        <v>24</v>
      </c>
      <c r="F14" s="48" t="s">
        <v>28</v>
      </c>
    </row>
    <row r="15" spans="1:7" s="2" customFormat="1" ht="37.5">
      <c r="B15" s="8"/>
      <c r="C15" s="13" t="s">
        <v>31</v>
      </c>
      <c r="D15" s="26"/>
      <c r="E15" s="39" t="s">
        <v>6</v>
      </c>
      <c r="F15" s="49" t="s">
        <v>40</v>
      </c>
    </row>
    <row r="16" spans="1:7" s="2" customFormat="1" ht="19.5">
      <c r="B16" s="8"/>
      <c r="C16" s="16" t="s">
        <v>32</v>
      </c>
      <c r="D16" s="27"/>
      <c r="E16" s="40"/>
      <c r="F16" s="50" t="s">
        <v>33</v>
      </c>
      <c r="G16" s="52"/>
    </row>
    <row r="17" spans="2:7" s="2" customFormat="1" ht="18.75">
      <c r="B17" s="8"/>
      <c r="C17" s="13" t="s">
        <v>26</v>
      </c>
      <c r="D17" s="28"/>
      <c r="E17" s="34" t="s">
        <v>6</v>
      </c>
      <c r="F17" s="45" t="s">
        <v>22</v>
      </c>
      <c r="G17" s="52"/>
    </row>
    <row r="18" spans="2:7" s="2" customFormat="1" ht="19.5">
      <c r="B18" s="8"/>
      <c r="C18" s="14" t="s">
        <v>35</v>
      </c>
      <c r="D18" s="22"/>
      <c r="E18" s="35"/>
      <c r="F18" s="51" t="s">
        <v>29</v>
      </c>
      <c r="G18" s="52"/>
    </row>
    <row r="19" spans="2:7" s="2" customFormat="1" ht="38.25">
      <c r="B19" s="9"/>
      <c r="C19" s="17" t="s">
        <v>36</v>
      </c>
      <c r="D19" s="29" t="e">
        <f>ROUNDDOWN(D10,1)+ROUNDDOWN(D12,1)+ROUNDDOWN(D15,1)+ROUNDDOWN(D17,1)</f>
        <v>#DIV/0!</v>
      </c>
      <c r="E19" s="41" t="s">
        <v>6</v>
      </c>
      <c r="F19" s="44" t="s">
        <v>13</v>
      </c>
      <c r="G19" s="52"/>
    </row>
    <row r="20" spans="2:7" s="2" customFormat="1" ht="94.5">
      <c r="B20" s="10" t="s">
        <v>0</v>
      </c>
      <c r="C20" s="18"/>
      <c r="D20" s="30" t="e">
        <f>IF(D9-D19&lt;0,0,D9-D19)</f>
        <v>#DIV/0!</v>
      </c>
      <c r="E20" s="42" t="s">
        <v>6</v>
      </c>
      <c r="F20" s="44" t="s">
        <v>37</v>
      </c>
    </row>
    <row r="21" spans="2:7">
      <c r="D21" s="31"/>
      <c r="E21" s="31"/>
    </row>
  </sheetData>
  <mergeCells count="8">
    <mergeCell ref="B8:C8"/>
    <mergeCell ref="D8:E8"/>
    <mergeCell ref="B9:C9"/>
    <mergeCell ref="D11:E11"/>
    <mergeCell ref="D16:E16"/>
    <mergeCell ref="D18:E18"/>
    <mergeCell ref="B20:C20"/>
    <mergeCell ref="B10:B19"/>
  </mergeCells>
  <phoneticPr fontId="2"/>
  <hyperlinks>
    <hyperlink ref="F15"/>
  </hyperlinks>
  <pageMargins left="0.7" right="0.7" top="0.75" bottom="0.75" header="0.3" footer="0.3"/>
  <pageSetup paperSize="9" fitToWidth="1" fitToHeight="1"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dimension ref="A1:G37"/>
  <sheetViews>
    <sheetView zoomScaleSheetLayoutView="115" workbookViewId="0">
      <selection activeCell="F5" sqref="F5"/>
    </sheetView>
  </sheetViews>
  <sheetFormatPr defaultRowHeight="14.25"/>
  <cols>
    <col min="1" max="1" width="5.25" style="53" customWidth="1"/>
    <col min="2" max="3" width="9" style="53" customWidth="1"/>
    <col min="4" max="5" width="18.125" style="53" customWidth="1"/>
    <col min="6" max="6" width="10.75" style="53" customWidth="1"/>
    <col min="7" max="7" width="8.25" style="53" customWidth="1"/>
    <col min="8" max="16384" width="9" style="53" customWidth="1"/>
  </cols>
  <sheetData>
    <row r="1" spans="1:7">
      <c r="A1" s="53" t="s">
        <v>34</v>
      </c>
      <c r="B1" s="54"/>
      <c r="C1" s="54"/>
      <c r="D1" s="54"/>
      <c r="E1" s="54"/>
      <c r="F1" s="54"/>
      <c r="G1" s="54"/>
    </row>
    <row r="2" spans="1:7" ht="22.9" customHeight="1">
      <c r="A2" s="54"/>
      <c r="B2" s="54"/>
      <c r="C2" s="54"/>
      <c r="D2" s="54"/>
      <c r="E2" s="54"/>
      <c r="F2" s="54"/>
      <c r="G2" s="54"/>
    </row>
    <row r="3" spans="1:7" ht="59.45" customHeight="1">
      <c r="A3" s="55" t="s">
        <v>39</v>
      </c>
      <c r="B3" s="55"/>
      <c r="C3" s="55"/>
      <c r="D3" s="55"/>
      <c r="E3" s="55"/>
      <c r="F3" s="55"/>
      <c r="G3" s="55"/>
    </row>
    <row r="4" spans="1:7" ht="15">
      <c r="A4" s="54"/>
      <c r="B4" s="54"/>
      <c r="C4" s="54"/>
      <c r="D4" s="54"/>
      <c r="E4" s="54"/>
      <c r="F4" s="73"/>
      <c r="G4" s="54"/>
    </row>
    <row r="5" spans="1:7" ht="30" customHeight="1">
      <c r="A5" s="54"/>
      <c r="B5" s="60" t="s">
        <v>42</v>
      </c>
      <c r="C5" s="65" t="s">
        <v>44</v>
      </c>
      <c r="D5" s="65"/>
      <c r="E5" s="68"/>
      <c r="F5" s="74" t="s">
        <v>46</v>
      </c>
      <c r="G5" s="54" t="s">
        <v>24</v>
      </c>
    </row>
    <row r="6" spans="1:7" ht="30" customHeight="1">
      <c r="A6" s="54"/>
      <c r="B6" s="60" t="s">
        <v>48</v>
      </c>
      <c r="C6" s="66" t="s">
        <v>51</v>
      </c>
      <c r="D6" s="66"/>
      <c r="E6" s="69"/>
      <c r="F6" s="74" t="s">
        <v>46</v>
      </c>
      <c r="G6" s="54" t="s">
        <v>24</v>
      </c>
    </row>
    <row r="7" spans="1:7" ht="72" customHeight="1">
      <c r="A7" s="54"/>
      <c r="B7" s="60" t="s">
        <v>45</v>
      </c>
      <c r="C7" s="65" t="s">
        <v>52</v>
      </c>
      <c r="D7" s="65"/>
      <c r="E7" s="68"/>
      <c r="F7" s="74" t="s">
        <v>46</v>
      </c>
      <c r="G7" s="54" t="s">
        <v>43</v>
      </c>
    </row>
    <row r="8" spans="1:7" ht="30" customHeight="1">
      <c r="A8" s="54"/>
      <c r="B8" s="60"/>
      <c r="C8" s="60"/>
      <c r="D8" s="60"/>
      <c r="E8" s="54" t="s">
        <v>3</v>
      </c>
      <c r="F8" s="75" t="e">
        <f>20*0.5*LOG10(F6/F5)+8.68*F7*(F6-F5)</f>
        <v>#VALUE!</v>
      </c>
      <c r="G8" s="54" t="s">
        <v>6</v>
      </c>
    </row>
    <row r="9" spans="1:7" ht="30" customHeight="1">
      <c r="A9" s="54"/>
      <c r="B9" s="60"/>
      <c r="C9" s="60"/>
      <c r="D9" s="60"/>
      <c r="E9" s="54"/>
      <c r="F9" s="73"/>
      <c r="G9" s="54"/>
    </row>
    <row r="10" spans="1:7" ht="30" customHeight="1">
      <c r="A10" s="54"/>
      <c r="B10" s="60" t="s">
        <v>21</v>
      </c>
      <c r="C10" s="67" t="s">
        <v>53</v>
      </c>
      <c r="D10" s="67"/>
      <c r="E10" s="70"/>
      <c r="F10" s="74" t="s">
        <v>46</v>
      </c>
      <c r="G10" s="54" t="s">
        <v>6</v>
      </c>
    </row>
    <row r="11" spans="1:7" ht="30" customHeight="1">
      <c r="A11" s="54"/>
      <c r="B11" s="60" t="s">
        <v>54</v>
      </c>
      <c r="C11" s="55" t="s">
        <v>47</v>
      </c>
      <c r="D11" s="55"/>
      <c r="E11" s="55"/>
      <c r="F11" s="75" t="e">
        <f>F10-F8</f>
        <v>#VALUE!</v>
      </c>
      <c r="G11" s="54" t="s">
        <v>6</v>
      </c>
    </row>
    <row r="12" spans="1:7">
      <c r="A12" s="54"/>
      <c r="B12" s="54"/>
      <c r="C12" s="54"/>
      <c r="D12" s="54"/>
      <c r="E12" s="54"/>
      <c r="F12" s="54"/>
      <c r="G12" s="54"/>
    </row>
    <row r="13" spans="1:7">
      <c r="A13" s="54"/>
      <c r="B13" s="54"/>
      <c r="C13" s="54"/>
      <c r="D13" s="54"/>
      <c r="E13" s="54"/>
      <c r="F13" s="54"/>
      <c r="G13" s="54"/>
    </row>
    <row r="14" spans="1:7">
      <c r="A14" s="56"/>
      <c r="B14" s="56"/>
      <c r="C14" s="56"/>
      <c r="D14" s="56"/>
      <c r="E14" s="56"/>
      <c r="F14" s="56"/>
      <c r="G14" s="56"/>
    </row>
    <row r="15" spans="1:7" ht="19.899999999999999" customHeight="1">
      <c r="A15" s="54" t="s">
        <v>64</v>
      </c>
      <c r="B15" s="54"/>
      <c r="C15" s="54"/>
      <c r="D15" s="54"/>
      <c r="E15" s="54"/>
      <c r="F15" s="54"/>
      <c r="G15" s="54"/>
    </row>
    <row r="16" spans="1:7" ht="19.899999999999999" customHeight="1">
      <c r="A16" s="54" t="s">
        <v>56</v>
      </c>
      <c r="B16" s="54"/>
      <c r="C16" s="54"/>
      <c r="D16" s="54"/>
      <c r="E16" s="54"/>
      <c r="F16" s="54"/>
      <c r="G16" s="54"/>
    </row>
    <row r="17" spans="1:7" ht="20.25" customHeight="1">
      <c r="A17" s="54"/>
      <c r="B17" s="61" t="s">
        <v>50</v>
      </c>
      <c r="C17" s="61"/>
      <c r="D17" s="61"/>
      <c r="E17" s="61"/>
      <c r="F17" s="61"/>
      <c r="G17" s="61"/>
    </row>
    <row r="18" spans="1:7" ht="35.25" customHeight="1">
      <c r="A18" s="54"/>
      <c r="B18" s="55" t="s">
        <v>57</v>
      </c>
      <c r="C18" s="55"/>
      <c r="D18" s="55"/>
      <c r="E18" s="55"/>
      <c r="F18" s="55"/>
      <c r="G18" s="55"/>
    </row>
    <row r="19" spans="1:7">
      <c r="A19" s="57"/>
      <c r="B19" s="57"/>
      <c r="C19" s="57"/>
      <c r="D19" s="57"/>
      <c r="E19" s="57"/>
      <c r="F19" s="57"/>
      <c r="G19" s="57"/>
    </row>
    <row r="20" spans="1:7">
      <c r="A20" s="57"/>
      <c r="B20" s="57"/>
      <c r="C20" s="57"/>
      <c r="D20" s="57"/>
      <c r="E20" s="57"/>
      <c r="F20" s="57"/>
      <c r="G20" s="57"/>
    </row>
    <row r="21" spans="1:7" ht="19.899999999999999" customHeight="1">
      <c r="A21" s="57" t="s">
        <v>58</v>
      </c>
      <c r="B21" s="57"/>
      <c r="C21" s="57"/>
      <c r="D21" s="57"/>
      <c r="E21" s="57"/>
      <c r="F21" s="57"/>
      <c r="G21" s="57"/>
    </row>
    <row r="22" spans="1:7" ht="37.9" customHeight="1">
      <c r="A22" s="58" t="s">
        <v>30</v>
      </c>
      <c r="B22" s="58"/>
      <c r="C22" s="58"/>
      <c r="D22" s="58"/>
      <c r="E22" s="58"/>
      <c r="F22" s="58"/>
      <c r="G22" s="58"/>
    </row>
    <row r="23" spans="1:7" ht="28.9" customHeight="1">
      <c r="A23" s="58"/>
      <c r="B23" s="58"/>
      <c r="C23" s="58"/>
      <c r="D23" s="58"/>
      <c r="E23" s="58"/>
      <c r="F23" s="58"/>
      <c r="G23" s="58"/>
    </row>
    <row r="24" spans="1:7">
      <c r="A24" s="57"/>
      <c r="B24" s="57"/>
      <c r="C24" s="57"/>
      <c r="D24" s="57"/>
      <c r="E24" s="57"/>
      <c r="F24" s="57"/>
      <c r="G24" s="57"/>
    </row>
    <row r="25" spans="1:7">
      <c r="A25" s="57"/>
      <c r="B25" s="62" t="s">
        <v>49</v>
      </c>
      <c r="C25" s="62"/>
      <c r="D25" s="62" t="s">
        <v>59</v>
      </c>
      <c r="E25" s="71"/>
      <c r="F25" s="57"/>
      <c r="G25" s="57"/>
    </row>
    <row r="26" spans="1:7">
      <c r="A26" s="57"/>
      <c r="B26" s="63" t="s">
        <v>55</v>
      </c>
      <c r="C26" s="63"/>
      <c r="D26" s="63" t="s">
        <v>2</v>
      </c>
      <c r="E26" s="72"/>
      <c r="F26" s="57"/>
      <c r="G26" s="57"/>
    </row>
    <row r="27" spans="1:7">
      <c r="A27" s="57"/>
      <c r="B27" s="63" t="s">
        <v>60</v>
      </c>
      <c r="C27" s="63"/>
      <c r="D27" s="63" t="s">
        <v>18</v>
      </c>
      <c r="E27" s="71"/>
      <c r="F27" s="57"/>
      <c r="G27" s="57"/>
    </row>
    <row r="28" spans="1:7">
      <c r="A28" s="57"/>
      <c r="B28" s="63" t="s">
        <v>61</v>
      </c>
      <c r="C28" s="63"/>
      <c r="D28" s="63" t="s">
        <v>10</v>
      </c>
      <c r="E28" s="57"/>
      <c r="F28" s="57"/>
      <c r="G28" s="57"/>
    </row>
    <row r="29" spans="1:7">
      <c r="A29" s="57"/>
      <c r="B29" s="57"/>
      <c r="C29" s="57"/>
      <c r="D29" s="57"/>
      <c r="E29" s="57"/>
      <c r="F29" s="57"/>
      <c r="G29" s="57"/>
    </row>
    <row r="30" spans="1:7" ht="30" customHeight="1">
      <c r="A30" s="59" t="s">
        <v>62</v>
      </c>
      <c r="B30" s="64" t="s">
        <v>63</v>
      </c>
      <c r="C30" s="64"/>
      <c r="D30" s="64"/>
      <c r="E30" s="64"/>
      <c r="F30" s="64"/>
      <c r="G30" s="64"/>
    </row>
    <row r="31" spans="1:7">
      <c r="A31" s="57"/>
      <c r="B31" s="57"/>
      <c r="C31" s="57"/>
      <c r="D31" s="57"/>
      <c r="E31" s="57"/>
      <c r="F31" s="57"/>
      <c r="G31" s="57"/>
    </row>
    <row r="32" spans="1:7">
      <c r="A32" s="57"/>
      <c r="B32" s="57"/>
      <c r="C32" s="57"/>
      <c r="D32" s="57"/>
      <c r="E32" s="57"/>
      <c r="F32" s="57"/>
      <c r="G32" s="57"/>
    </row>
    <row r="33" spans="1:7">
      <c r="A33" s="57"/>
      <c r="B33" s="57"/>
      <c r="C33" s="57"/>
      <c r="D33" s="57"/>
      <c r="E33" s="57"/>
      <c r="F33" s="57"/>
      <c r="G33" s="57"/>
    </row>
    <row r="34" spans="1:7">
      <c r="A34" s="57"/>
      <c r="B34" s="57"/>
      <c r="C34" s="57"/>
      <c r="D34" s="57"/>
      <c r="E34" s="57"/>
      <c r="F34" s="57"/>
      <c r="G34" s="57"/>
    </row>
    <row r="35" spans="1:7">
      <c r="A35" s="57"/>
      <c r="B35" s="57"/>
      <c r="C35" s="57"/>
      <c r="D35" s="57"/>
      <c r="E35" s="57"/>
      <c r="F35" s="57"/>
      <c r="G35" s="57"/>
    </row>
    <row r="36" spans="1:7">
      <c r="A36" s="57"/>
      <c r="B36" s="57"/>
      <c r="C36" s="57"/>
      <c r="D36" s="57"/>
      <c r="E36" s="57"/>
      <c r="F36" s="57"/>
      <c r="G36" s="57"/>
    </row>
    <row r="37" spans="1:7">
      <c r="A37" s="57"/>
      <c r="B37" s="57"/>
      <c r="C37" s="57"/>
      <c r="D37" s="57"/>
      <c r="E37" s="57"/>
      <c r="F37" s="57"/>
      <c r="G37" s="57"/>
    </row>
  </sheetData>
  <mergeCells count="14">
    <mergeCell ref="A3:G3"/>
    <mergeCell ref="C5:E5"/>
    <mergeCell ref="C6:E6"/>
    <mergeCell ref="C7:E7"/>
    <mergeCell ref="C10:E10"/>
    <mergeCell ref="C11:E11"/>
    <mergeCell ref="B17:G17"/>
    <mergeCell ref="B18:G18"/>
    <mergeCell ref="B25:C25"/>
    <mergeCell ref="B26:C26"/>
    <mergeCell ref="B27:C27"/>
    <mergeCell ref="B28:C28"/>
    <mergeCell ref="B30:G30"/>
    <mergeCell ref="A22:G23"/>
  </mergeCells>
  <phoneticPr fontId="2"/>
  <pageMargins left="0.7" right="0.7" top="0.75" bottom="0.75" header="0.3" footer="0.3"/>
  <pageSetup paperSize="9" fitToWidth="1" fitToHeight="1" orientation="portrait" usePrinterDefaults="1" r:id="rId1"/>
  <headerFooter>
    <oddHeader xml:space="preserve">&amp;R
</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騒音</vt:lpstr>
      <vt:lpstr>振動</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泉　凱仁</cp:lastModifiedBy>
  <dcterms:created xsi:type="dcterms:W3CDTF">2026-06-24T07:31:19Z</dcterms:created>
  <dcterms:modified xsi:type="dcterms:W3CDTF">2026-08-20T06:05:20Z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2026-08-20T06:05:20Z</vt:filetime>
  </property>
</Properties>
</file>